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drawings/drawing8.xml" ContentType="application/vnd.openxmlformats-officedocument.drawing+xml"/>
  <Override PartName="/xl/ctrlProps/ctrlProp9.xml" ContentType="application/vnd.ms-excel.controlproperties+xml"/>
  <Override PartName="/xl/drawings/drawing9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20715" windowHeight="10485" tabRatio="777" firstSheet="2" activeTab="6"/>
  </bookViews>
  <sheets>
    <sheet name="Miquelet" sheetId="1" r:id="rId1"/>
    <sheet name="Maximilien" sheetId="2" r:id="rId2"/>
    <sheet name="Cominazzo" sheetId="5" r:id="rId3"/>
    <sheet name="Kuchenreuter" sheetId="6" r:id="rId4"/>
    <sheet name="ColtMariette" sheetId="7" r:id="rId5"/>
    <sheet name="Tanegashima" sheetId="9" r:id="rId6"/>
    <sheet name="Vetterli" sheetId="10" r:id="rId7"/>
    <sheet name="Lamarmora" sheetId="13" r:id="rId8"/>
    <sheet name="mode d'emploi" sheetId="14" r:id="rId9"/>
  </sheets>
  <calcPr calcId="145621"/>
</workbook>
</file>

<file path=xl/calcChain.xml><?xml version="1.0" encoding="utf-8"?>
<calcChain xmlns="http://schemas.openxmlformats.org/spreadsheetml/2006/main">
  <c r="G11" i="6" l="1"/>
  <c r="G14" i="6"/>
  <c r="G20" i="6" l="1"/>
  <c r="G19" i="6" s="1"/>
  <c r="G17" i="6"/>
  <c r="G16" i="6" s="1"/>
  <c r="G8" i="6"/>
  <c r="G7" i="6" s="1"/>
  <c r="P33" i="14"/>
  <c r="P32" i="14"/>
  <c r="P31" i="14" s="1"/>
  <c r="G32" i="14"/>
  <c r="G31" i="14"/>
  <c r="G30" i="14"/>
  <c r="P29" i="14"/>
  <c r="P28" i="14" s="1"/>
  <c r="G29" i="14"/>
  <c r="G28" i="14"/>
  <c r="G27" i="14"/>
  <c r="P26" i="14"/>
  <c r="P25" i="14" s="1"/>
  <c r="G26" i="14"/>
  <c r="G25" i="14" s="1"/>
  <c r="P24" i="14"/>
  <c r="P23" i="14"/>
  <c r="P22" i="14" s="1"/>
  <c r="G23" i="14"/>
  <c r="G22" i="14" s="1"/>
  <c r="G21" i="14"/>
  <c r="P20" i="14"/>
  <c r="P19" i="14" s="1"/>
  <c r="G20" i="14"/>
  <c r="G19" i="14" s="1"/>
  <c r="G18" i="14"/>
  <c r="G9" i="6" l="1"/>
  <c r="G15" i="6"/>
  <c r="G24" i="14"/>
  <c r="P30" i="14"/>
  <c r="P27" i="14"/>
  <c r="G18" i="6"/>
  <c r="G6" i="6"/>
  <c r="P21" i="14"/>
  <c r="P18" i="14"/>
  <c r="G47" i="1"/>
  <c r="G46" i="1" s="1"/>
  <c r="G44" i="1"/>
  <c r="G43" i="1" s="1"/>
  <c r="G41" i="1"/>
  <c r="G40" i="1" s="1"/>
  <c r="G38" i="1"/>
  <c r="G37" i="1" s="1"/>
  <c r="G35" i="1"/>
  <c r="G34" i="1" s="1"/>
  <c r="G32" i="1"/>
  <c r="G31" i="1" s="1"/>
  <c r="G29" i="1"/>
  <c r="G28" i="1" s="1"/>
  <c r="G26" i="1"/>
  <c r="G25" i="1" s="1"/>
  <c r="G23" i="1"/>
  <c r="G22" i="1" s="1"/>
  <c r="G20" i="1"/>
  <c r="G19" i="1" s="1"/>
  <c r="G17" i="1"/>
  <c r="G16" i="1" s="1"/>
  <c r="G14" i="1"/>
  <c r="G13" i="1" s="1"/>
  <c r="G11" i="1"/>
  <c r="G10" i="1" s="1"/>
  <c r="G8" i="1"/>
  <c r="G7" i="1" s="1"/>
  <c r="G8" i="9"/>
  <c r="G7" i="9" s="1"/>
  <c r="G11" i="13"/>
  <c r="G10" i="13" s="1"/>
  <c r="G8" i="13"/>
  <c r="H8" i="13" s="1"/>
  <c r="G8" i="10"/>
  <c r="H8" i="10" s="1"/>
  <c r="G17" i="7"/>
  <c r="G16" i="7" s="1"/>
  <c r="G14" i="7"/>
  <c r="H14" i="7" s="1"/>
  <c r="G11" i="7"/>
  <c r="G10" i="7" s="1"/>
  <c r="G8" i="7"/>
  <c r="H8" i="7" s="1"/>
  <c r="G8" i="5"/>
  <c r="H8" i="5" s="1"/>
  <c r="H47" i="1"/>
  <c r="H41" i="1"/>
  <c r="G47" i="2"/>
  <c r="H47" i="2" s="1"/>
  <c r="G44" i="2"/>
  <c r="G41" i="2"/>
  <c r="G38" i="2"/>
  <c r="H44" i="2" s="1"/>
  <c r="G35" i="2"/>
  <c r="G32" i="2"/>
  <c r="G29" i="2"/>
  <c r="G26" i="2"/>
  <c r="G23" i="2"/>
  <c r="G20" i="2"/>
  <c r="G17" i="2"/>
  <c r="G14" i="2"/>
  <c r="G11" i="2"/>
  <c r="G8" i="2"/>
  <c r="G21" i="6" l="1"/>
  <c r="H11" i="13"/>
  <c r="G9" i="13"/>
  <c r="H11" i="7"/>
  <c r="G9" i="7"/>
  <c r="H17" i="7"/>
  <c r="H38" i="2"/>
  <c r="G15" i="7"/>
  <c r="G6" i="1"/>
  <c r="G9" i="1"/>
  <c r="G12" i="1"/>
  <c r="G15" i="1"/>
  <c r="G18" i="1"/>
  <c r="G21" i="1"/>
  <c r="G24" i="1"/>
  <c r="G27" i="1"/>
  <c r="G30" i="1"/>
  <c r="G33" i="1"/>
  <c r="G36" i="1"/>
  <c r="G39" i="1"/>
  <c r="G42" i="1"/>
  <c r="G45" i="1"/>
  <c r="G6" i="13"/>
  <c r="G7" i="13"/>
  <c r="G6" i="10"/>
  <c r="G7" i="10"/>
  <c r="G6" i="7"/>
  <c r="G7" i="7"/>
  <c r="G12" i="7"/>
  <c r="G13" i="7"/>
  <c r="G6" i="5"/>
  <c r="G7" i="5"/>
  <c r="H41" i="2"/>
  <c r="H35" i="2"/>
  <c r="H44" i="1"/>
  <c r="H38" i="1"/>
  <c r="H11" i="1"/>
  <c r="H8" i="1"/>
  <c r="G46" i="2"/>
  <c r="G43" i="2" s="1"/>
  <c r="H32" i="2" s="1"/>
  <c r="G40" i="2" l="1"/>
  <c r="G37" i="2" s="1"/>
  <c r="G34" i="2" s="1"/>
  <c r="H35" i="1"/>
  <c r="G9" i="9" l="1"/>
  <c r="H14" i="1"/>
  <c r="G31" i="2"/>
  <c r="G28" i="2" s="1"/>
  <c r="G25" i="2" s="1"/>
  <c r="H29" i="2"/>
  <c r="H32" i="1"/>
  <c r="H26" i="2" l="1"/>
  <c r="G22" i="2"/>
  <c r="G19" i="2" s="1"/>
  <c r="G16" i="2" s="1"/>
  <c r="H29" i="1"/>
  <c r="G18" i="7" l="1"/>
  <c r="G13" i="2"/>
  <c r="G10" i="2" s="1"/>
  <c r="H23" i="2"/>
  <c r="H26" i="1"/>
  <c r="H23" i="1"/>
  <c r="A7" i="7" l="1"/>
  <c r="A16" i="7"/>
  <c r="A13" i="7"/>
  <c r="A10" i="7"/>
  <c r="G7" i="2"/>
  <c r="G45" i="2"/>
  <c r="G39" i="2" s="1"/>
  <c r="H17" i="1"/>
  <c r="H20" i="1"/>
  <c r="A19" i="1" s="1"/>
  <c r="G10" i="5" l="1"/>
  <c r="H11" i="5"/>
  <c r="G9" i="5"/>
  <c r="G9" i="10"/>
  <c r="G12" i="13"/>
  <c r="A16" i="1"/>
  <c r="A10" i="1"/>
  <c r="A40" i="1"/>
  <c r="A37" i="1"/>
  <c r="A34" i="1"/>
  <c r="A31" i="1"/>
  <c r="A13" i="1"/>
  <c r="A7" i="1"/>
  <c r="A43" i="1"/>
  <c r="A28" i="1"/>
  <c r="A46" i="1"/>
  <c r="A25" i="1"/>
  <c r="A22" i="1"/>
  <c r="H20" i="6"/>
  <c r="H17" i="6"/>
  <c r="G42" i="2"/>
  <c r="G36" i="2" s="1"/>
  <c r="G30" i="2" s="1"/>
  <c r="H20" i="2"/>
  <c r="H17" i="2"/>
  <c r="G33" i="2"/>
  <c r="G27" i="2" s="1"/>
  <c r="G21" i="2" s="1"/>
  <c r="A7" i="10" l="1"/>
  <c r="A7" i="13"/>
  <c r="A10" i="13"/>
  <c r="H14" i="6"/>
  <c r="H11" i="6"/>
  <c r="H14" i="2"/>
  <c r="G24" i="2"/>
  <c r="G18" i="2" s="1"/>
  <c r="G12" i="2" s="1"/>
  <c r="H11" i="2"/>
  <c r="G15" i="2"/>
  <c r="G9" i="2" s="1"/>
  <c r="H8" i="9" l="1"/>
  <c r="G6" i="9"/>
  <c r="H8" i="6"/>
  <c r="H8" i="2"/>
  <c r="A10" i="2" s="1"/>
  <c r="G6" i="2"/>
  <c r="A7" i="9" l="1"/>
  <c r="A7" i="2"/>
  <c r="A46" i="2"/>
  <c r="A43" i="2"/>
  <c r="A37" i="2"/>
  <c r="A40" i="2"/>
  <c r="A34" i="2"/>
  <c r="A31" i="2"/>
  <c r="A28" i="2"/>
  <c r="A25" i="2"/>
  <c r="A22" i="2"/>
  <c r="A16" i="2"/>
  <c r="A19" i="2"/>
  <c r="A13" i="2"/>
</calcChain>
</file>

<file path=xl/sharedStrings.xml><?xml version="1.0" encoding="utf-8"?>
<sst xmlns="http://schemas.openxmlformats.org/spreadsheetml/2006/main" count="194" uniqueCount="114">
  <si>
    <t>TIREUR 1</t>
  </si>
  <si>
    <t>TIREUR 2</t>
  </si>
  <si>
    <t>TIREUR 3</t>
  </si>
  <si>
    <t>TOTAL</t>
  </si>
  <si>
    <t>CLUB</t>
  </si>
  <si>
    <t>CLASS</t>
  </si>
  <si>
    <t>EQUIPES GUSTAV ADOLPH</t>
  </si>
  <si>
    <t>3 tireurs Miquelet</t>
  </si>
  <si>
    <t>EQUIPES WEDGNOCK</t>
  </si>
  <si>
    <t>3 tireurs Maximilien</t>
  </si>
  <si>
    <t>3 tireurs Cominazzo</t>
  </si>
  <si>
    <t>EQUIPES WOGDON</t>
  </si>
  <si>
    <t>3 tireurs Kuchenreuter</t>
  </si>
  <si>
    <t>EQUIPES BOUTET</t>
  </si>
  <si>
    <t>3 tireurs Colt ou Mariette</t>
  </si>
  <si>
    <t>EQUIPES PETERLONGO</t>
  </si>
  <si>
    <t>3 tireurs Tanegashima</t>
  </si>
  <si>
    <t>EQUIPES NAGASHINO</t>
  </si>
  <si>
    <t>3 tireurs Vetterli</t>
  </si>
  <si>
    <t>EQUIPES PFORZHEIM</t>
  </si>
  <si>
    <t>3 tireurs Lamarmora</t>
  </si>
  <si>
    <t>EQUIPES ENFIELD</t>
  </si>
  <si>
    <t>fichier réalisé par B.Simon</t>
  </si>
  <si>
    <t>Utiliser une version d'Excel avec les macros activées. Sinon, les activer.</t>
  </si>
  <si>
    <t>Conserver toujours un fichier vierge ; travailler avec une copie</t>
  </si>
  <si>
    <t>Un onglet est défini pour chaque type d'épreuve.</t>
  </si>
  <si>
    <t>Renseigner le nom des clubs et ceux des tireurs. Les points de chaques tireur sont rentrés sous leur nom.</t>
  </si>
  <si>
    <t>ATS Angers</t>
  </si>
  <si>
    <t>Alain A.</t>
  </si>
  <si>
    <t>Benoit B.</t>
  </si>
  <si>
    <t>Charles C.</t>
  </si>
  <si>
    <t>SNT Nantes</t>
  </si>
  <si>
    <t>Denis D.</t>
  </si>
  <si>
    <t>Emile E.</t>
  </si>
  <si>
    <t>Franck F.</t>
  </si>
  <si>
    <t>Le Mans</t>
  </si>
  <si>
    <t>Gerard G.</t>
  </si>
  <si>
    <t>Henri H.</t>
  </si>
  <si>
    <t>Ivan I.</t>
  </si>
  <si>
    <t>Ecommoy</t>
  </si>
  <si>
    <t>Joseph J.</t>
  </si>
  <si>
    <t>Karine K.</t>
  </si>
  <si>
    <t>Leon L.</t>
  </si>
  <si>
    <t>Mamers</t>
  </si>
  <si>
    <t>Maurice M.</t>
  </si>
  <si>
    <t>Noemie N.</t>
  </si>
  <si>
    <t>Octave O.</t>
  </si>
  <si>
    <t>Dès que l'on rentre des scores, le total provisoire de l'equipe s'affiche et s'incrémentera au fur et à mesure.</t>
  </si>
  <si>
    <t>Cas particulier des totaux identiques:</t>
  </si>
  <si>
    <t>AVANT de lancer le classement final, il faut:</t>
  </si>
  <si>
    <t>2 ° ajouter 0,03 point au score de son tireur n° 3</t>
  </si>
  <si>
    <t>Les totaux ne changent pas</t>
  </si>
  <si>
    <t>Important si l'on ne veut pas d'erreur:</t>
  </si>
  <si>
    <t>1° PAS D'EQUIPES EX AEQUO. Faire le barrage pour les départager</t>
  </si>
  <si>
    <r>
      <t xml:space="preserve">2° Avoir rentré tous les scores , c'est plus prudent. Techniquement on peut lancer le </t>
    </r>
    <r>
      <rPr>
        <sz val="11"/>
        <color rgb="FFFF0000"/>
        <rFont val="Calibri"/>
        <family val="2"/>
        <scheme val="minor"/>
      </rPr>
      <t>Classement final</t>
    </r>
    <r>
      <rPr>
        <sz val="11"/>
        <color theme="1"/>
        <rFont val="Calibri"/>
        <family val="2"/>
        <scheme val="minor"/>
      </rPr>
      <t xml:space="preserve"> en ayant au moins un score rentré par équipe. </t>
    </r>
  </si>
  <si>
    <t>Mais on ne peut exclure de passer à coté de deux scores identiques et provisoires. La macro ne permettrait alors plus l'edition d'un palmares coherent.</t>
  </si>
  <si>
    <t>remplacer 243 par</t>
  </si>
  <si>
    <t>1 ° les départager selon les regles des barrages de la compétition pour déterminer celle qui doit être classée seule deuxieme. On dira que Ecommoy est la meilleure des deux</t>
  </si>
  <si>
    <t>On peut inscrire jusqu'à 14 équipes</t>
  </si>
  <si>
    <t>Tant qu'aucun score n'est rentré, la colonne CLASS ne varie pas et les indicateurs sont sur 1</t>
  </si>
  <si>
    <t>ajouter 0,06 point au score du tireur n° 3 de la meilleure équipe</t>
  </si>
  <si>
    <t>Dans le cas peu probable de trois équipes totalisant le même score:</t>
  </si>
  <si>
    <t>ajouter 0,03 point au score du tireur n° 3 de la seconde équipe</t>
  </si>
  <si>
    <t>Ex: dans le tableau de droite, les équipes du Mans et d'Ecommoy totalisent 243 points et sont provisoirement classées  deuxièmes toutes les deux.</t>
  </si>
  <si>
    <t>L'equipe doit conserver sont classement de 2° et l'autre (Le Mans) doit être maintenant 3°</t>
  </si>
  <si>
    <r>
      <t xml:space="preserve">Lancer le </t>
    </r>
    <r>
      <rPr>
        <b/>
        <sz val="11"/>
        <color rgb="FFFF0000"/>
        <rFont val="Calibri"/>
        <family val="2"/>
        <scheme val="minor"/>
      </rPr>
      <t>Classement final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pour avoir le palmares </t>
    </r>
  </si>
  <si>
    <r>
      <t xml:space="preserve">NE COMMANDER LE </t>
    </r>
    <r>
      <rPr>
        <b/>
        <sz val="11"/>
        <color rgb="FFFF0000"/>
        <rFont val="Calibri"/>
        <family val="2"/>
        <scheme val="minor"/>
      </rPr>
      <t>CLASSEMENT FINAL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QUE SI:</t>
    </r>
  </si>
  <si>
    <t>La colonne  de gauche (CLASS) les donne dans l'ordre du palmares</t>
  </si>
  <si>
    <t>degressif de leur total.</t>
  </si>
  <si>
    <t>Dans le même temps, le classement (CLASS) provisoire s'effectue sans modification  de l'ordre du tableau.</t>
  </si>
  <si>
    <r>
      <t xml:space="preserve">Lorsque tous les scores sont rentrés, un clic sur </t>
    </r>
    <r>
      <rPr>
        <b/>
        <sz val="11"/>
        <color rgb="FFFF0000"/>
        <rFont val="Calibri"/>
        <family val="2"/>
        <scheme val="minor"/>
      </rPr>
      <t>Classement final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actionne une macro qui classe les équipes dans l'ordre</t>
    </r>
  </si>
  <si>
    <t>MOT DE PASSE pour modification : eqaa</t>
  </si>
  <si>
    <t>STB LES BLEUETS</t>
  </si>
  <si>
    <t>REY Vincent</t>
  </si>
  <si>
    <t>SIMON Bernard</t>
  </si>
  <si>
    <t>PRUDHOMME Charlie</t>
  </si>
  <si>
    <t>APA ANCENIS</t>
  </si>
  <si>
    <t>BOUDINE Christophe</t>
  </si>
  <si>
    <t>LOIZEAU Stéphanie</t>
  </si>
  <si>
    <t>JACQUET Claire</t>
  </si>
  <si>
    <t>PAPE Rémy</t>
  </si>
  <si>
    <t>BEULE Gérard</t>
  </si>
  <si>
    <t>ANT St NAZAIRE</t>
  </si>
  <si>
    <t>LERAY Michaël</t>
  </si>
  <si>
    <t>GALLOIS Yves</t>
  </si>
  <si>
    <t>MORCHOUANE Claude</t>
  </si>
  <si>
    <t>STPRV St HILAIRE DE RIEZ</t>
  </si>
  <si>
    <t>BONNIN Miguel</t>
  </si>
  <si>
    <t>MANDON Thierry</t>
  </si>
  <si>
    <t>PRAUD Alain</t>
  </si>
  <si>
    <t>ATS ANGERS</t>
  </si>
  <si>
    <t>CHARLES Philippe</t>
  </si>
  <si>
    <t>BOUVIER François-Guillaume</t>
  </si>
  <si>
    <t>RABANEL Sébastien</t>
  </si>
  <si>
    <t>BLUTEAU Miguel</t>
  </si>
  <si>
    <t>CHAURANG Christophe</t>
  </si>
  <si>
    <t>SUZINEAU Bernard</t>
  </si>
  <si>
    <t>SATTLER Odile</t>
  </si>
  <si>
    <t>CADOU</t>
  </si>
  <si>
    <t>ANT StNAZAIRE</t>
  </si>
  <si>
    <t>LE PORT Joël</t>
  </si>
  <si>
    <t>LERAY Mickaël</t>
  </si>
  <si>
    <t>BORDIER Alain</t>
  </si>
  <si>
    <t>ROGER Eric</t>
  </si>
  <si>
    <t>BINAY Stéphanie</t>
  </si>
  <si>
    <t>REGNIER Philippe</t>
  </si>
  <si>
    <t>MELLEC Jean-Marie</t>
  </si>
  <si>
    <t>JULES Jérôme</t>
  </si>
  <si>
    <t>TREHET Benjamin</t>
  </si>
  <si>
    <t>LUNEAU Claude</t>
  </si>
  <si>
    <t>SNT NANTES</t>
  </si>
  <si>
    <t>VIAUD Didier</t>
  </si>
  <si>
    <t>BENATIER Laurent</t>
  </si>
  <si>
    <t>GIRAUD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</si>
</sst>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2" xfId="0" applyBorder="1"/>
    <xf numFmtId="0" fontId="3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1" xfId="0" applyBorder="1" applyProtection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5" fillId="0" borderId="0" xfId="0" applyFont="1" applyAlignment="1" applyProtection="1">
      <alignment vertical="center"/>
      <protection locked="0"/>
    </xf>
    <xf numFmtId="1" fontId="4" fillId="0" borderId="1" xfId="0" applyNumberFormat="1" applyFont="1" applyBorder="1"/>
    <xf numFmtId="1" fontId="0" fillId="0" borderId="0" xfId="0" applyNumberFormat="1"/>
    <xf numFmtId="1" fontId="5" fillId="0" borderId="0" xfId="0" applyNumberFormat="1" applyFont="1" applyAlignment="1" applyProtection="1">
      <alignment vertical="center"/>
      <protection locked="0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Protection="1"/>
    <xf numFmtId="1" fontId="4" fillId="0" borderId="1" xfId="0" applyNumberFormat="1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8</xdr:col>
          <xdr:colOff>4763</xdr:colOff>
          <xdr:row>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14288</xdr:colOff>
          <xdr:row>2</xdr:row>
          <xdr:rowOff>0</xdr:rowOff>
        </xdr:from>
        <xdr:to>
          <xdr:col>8</xdr:col>
          <xdr:colOff>0</xdr:colOff>
          <xdr:row>3</xdr:row>
          <xdr:rowOff>4763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14288</xdr:colOff>
          <xdr:row>2</xdr:row>
          <xdr:rowOff>0</xdr:rowOff>
        </xdr:from>
        <xdr:to>
          <xdr:col>8</xdr:col>
          <xdr:colOff>0</xdr:colOff>
          <xdr:row>3</xdr:row>
          <xdr:rowOff>4763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519113</xdr:colOff>
          <xdr:row>2</xdr:row>
          <xdr:rowOff>0</xdr:rowOff>
        </xdr:from>
        <xdr:to>
          <xdr:col>6</xdr:col>
          <xdr:colOff>285750</xdr:colOff>
          <xdr:row>3</xdr:row>
          <xdr:rowOff>4763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4763</xdr:colOff>
          <xdr:row>2</xdr:row>
          <xdr:rowOff>4763</xdr:rowOff>
        </xdr:from>
        <xdr:to>
          <xdr:col>8</xdr:col>
          <xdr:colOff>4763</xdr:colOff>
          <xdr:row>3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4763</xdr:colOff>
          <xdr:row>2</xdr:row>
          <xdr:rowOff>0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519113</xdr:colOff>
          <xdr:row>2</xdr:row>
          <xdr:rowOff>4763</xdr:rowOff>
        </xdr:from>
        <xdr:to>
          <xdr:col>7</xdr:col>
          <xdr:colOff>0</xdr:colOff>
          <xdr:row>2</xdr:row>
          <xdr:rowOff>176213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4763</xdr:colOff>
          <xdr:row>2</xdr:row>
          <xdr:rowOff>4763</xdr:rowOff>
        </xdr:from>
        <xdr:to>
          <xdr:col>7</xdr:col>
          <xdr:colOff>0</xdr:colOff>
          <xdr:row>3</xdr:row>
          <xdr:rowOff>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</xdr:row>
          <xdr:rowOff>0</xdr:rowOff>
        </xdr:from>
        <xdr:to>
          <xdr:col>7</xdr:col>
          <xdr:colOff>0</xdr:colOff>
          <xdr:row>2</xdr:row>
          <xdr:rowOff>176213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895350</xdr:colOff>
      <xdr:row>29</xdr:row>
      <xdr:rowOff>0</xdr:rowOff>
    </xdr:from>
    <xdr:to>
      <xdr:col>16</xdr:col>
      <xdr:colOff>733425</xdr:colOff>
      <xdr:row>30</xdr:row>
      <xdr:rowOff>161925</xdr:rowOff>
    </xdr:to>
    <xdr:cxnSp macro="">
      <xdr:nvCxnSpPr>
        <xdr:cNvPr id="2" name="Connecteur droit avec flèche 1"/>
        <xdr:cNvCxnSpPr/>
      </xdr:nvCxnSpPr>
      <xdr:spPr>
        <a:xfrm flipH="1" flipV="1">
          <a:off x="11325225" y="5962650"/>
          <a:ext cx="1466850" cy="361950"/>
        </a:xfrm>
        <a:prstGeom prst="straightConnector1">
          <a:avLst/>
        </a:prstGeom>
        <a:ln w="127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519113</xdr:colOff>
          <xdr:row>14</xdr:row>
          <xdr:rowOff>4763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14</xdr:row>
          <xdr:rowOff>0</xdr:rowOff>
        </xdr:from>
        <xdr:to>
          <xdr:col>16</xdr:col>
          <xdr:colOff>4763</xdr:colOff>
          <xdr:row>14</xdr:row>
          <xdr:rowOff>176213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519113</xdr:colOff>
          <xdr:row>14</xdr:row>
          <xdr:rowOff>4763</xdr:rowOff>
        </xdr:from>
        <xdr:to>
          <xdr:col>16</xdr:col>
          <xdr:colOff>0</xdr:colOff>
          <xdr:row>15</xdr:row>
          <xdr:rowOff>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Classement final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H47"/>
  <sheetViews>
    <sheetView topLeftCell="A7" workbookViewId="0">
      <selection activeCell="F28" sqref="F28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6" width="15.73046875" style="12" customWidth="1"/>
    <col min="7" max="7" width="8.73046875" style="12" customWidth="1"/>
    <col min="8" max="8" width="11.3984375" style="12" hidden="1" customWidth="1"/>
    <col min="9" max="16384" width="11.3984375" style="12"/>
  </cols>
  <sheetData>
    <row r="2" spans="1:8" s="15" customFormat="1" ht="28.5" x14ac:dyDescent="0.85">
      <c r="C2" s="40" t="s">
        <v>6</v>
      </c>
      <c r="D2" s="40"/>
      <c r="E2" s="40"/>
      <c r="F2" s="40"/>
    </row>
    <row r="3" spans="1:8" s="15" customFormat="1" ht="28.5" x14ac:dyDescent="0.85">
      <c r="C3" s="41" t="s">
        <v>7</v>
      </c>
      <c r="D3" s="41"/>
      <c r="E3" s="41"/>
      <c r="F3" s="41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G6" s="22">
        <f>G8+0.02</f>
        <v>0.02</v>
      </c>
    </row>
    <row r="7" spans="1:8" ht="14.65" thickBot="1" x14ac:dyDescent="0.5">
      <c r="A7" s="21">
        <f>RANK(H8,H8:H47,0)</f>
        <v>1</v>
      </c>
      <c r="B7" s="19"/>
      <c r="C7" s="10"/>
      <c r="D7" s="10"/>
      <c r="E7" s="10"/>
      <c r="F7" s="10"/>
      <c r="G7" s="22">
        <f>G8+0.01</f>
        <v>0.01</v>
      </c>
    </row>
    <row r="8" spans="1:8" x14ac:dyDescent="0.45">
      <c r="A8" s="20"/>
      <c r="D8" s="10"/>
      <c r="E8" s="10"/>
      <c r="F8" s="10"/>
      <c r="G8" s="23">
        <f>SUM(D8:F8)</f>
        <v>0</v>
      </c>
      <c r="H8" s="13">
        <f>G8</f>
        <v>0</v>
      </c>
    </row>
    <row r="9" spans="1:8" ht="14.65" thickBot="1" x14ac:dyDescent="0.5">
      <c r="A9" s="20"/>
      <c r="G9" s="22">
        <f>+G11+0.02</f>
        <v>0.02</v>
      </c>
    </row>
    <row r="10" spans="1:8" ht="14.65" thickBot="1" x14ac:dyDescent="0.5">
      <c r="A10" s="21">
        <f>RANK(H11,H8:H47,0)</f>
        <v>1</v>
      </c>
      <c r="B10" s="19"/>
      <c r="C10" s="11"/>
      <c r="D10" s="10"/>
      <c r="E10" s="10"/>
      <c r="F10" s="10"/>
      <c r="G10" s="22">
        <f>G11+0.01</f>
        <v>0.01</v>
      </c>
    </row>
    <row r="11" spans="1:8" x14ac:dyDescent="0.45">
      <c r="A11" s="20"/>
      <c r="D11" s="10"/>
      <c r="E11" s="10"/>
      <c r="F11" s="10"/>
      <c r="G11" s="23">
        <f>SUM(D11:F11)</f>
        <v>0</v>
      </c>
      <c r="H11" s="13">
        <f>G11</f>
        <v>0</v>
      </c>
    </row>
    <row r="12" spans="1:8" ht="14.65" thickBot="1" x14ac:dyDescent="0.5">
      <c r="A12" s="20"/>
      <c r="G12" s="22">
        <f>G14+0.02</f>
        <v>0.02</v>
      </c>
    </row>
    <row r="13" spans="1:8" ht="14.65" thickBot="1" x14ac:dyDescent="0.5">
      <c r="A13" s="21">
        <f>RANK(H14,H8:H47,0)</f>
        <v>1</v>
      </c>
      <c r="B13" s="19"/>
      <c r="C13" s="10"/>
      <c r="D13" s="10"/>
      <c r="E13" s="10"/>
      <c r="F13" s="10"/>
      <c r="G13" s="22">
        <f>G14+0.01</f>
        <v>0.01</v>
      </c>
    </row>
    <row r="14" spans="1:8" x14ac:dyDescent="0.45">
      <c r="A14" s="20"/>
      <c r="D14" s="10"/>
      <c r="E14" s="10"/>
      <c r="F14" s="10"/>
      <c r="G14" s="23">
        <f>SUM(D14:F14)</f>
        <v>0</v>
      </c>
      <c r="H14" s="13">
        <f>G14</f>
        <v>0</v>
      </c>
    </row>
    <row r="15" spans="1:8" ht="14.65" thickBot="1" x14ac:dyDescent="0.5">
      <c r="A15" s="20"/>
      <c r="G15" s="22">
        <f>+G17+0.02</f>
        <v>0.02</v>
      </c>
    </row>
    <row r="16" spans="1:8" ht="14.65" thickBot="1" x14ac:dyDescent="0.5">
      <c r="A16" s="21">
        <f>RANK(H17,H8:H47,0)</f>
        <v>1</v>
      </c>
      <c r="B16" s="19"/>
      <c r="C16" s="11"/>
      <c r="D16" s="10"/>
      <c r="E16" s="10"/>
      <c r="F16" s="10"/>
      <c r="G16" s="22">
        <f>G17+0.01</f>
        <v>0.01</v>
      </c>
    </row>
    <row r="17" spans="1:8" x14ac:dyDescent="0.45">
      <c r="A17" s="20"/>
      <c r="D17" s="10"/>
      <c r="E17" s="10"/>
      <c r="F17" s="10"/>
      <c r="G17" s="23">
        <f>SUM(D17:F17)</f>
        <v>0</v>
      </c>
      <c r="H17" s="13">
        <f>G17</f>
        <v>0</v>
      </c>
    </row>
    <row r="18" spans="1:8" ht="14.65" thickBot="1" x14ac:dyDescent="0.5">
      <c r="A18" s="20"/>
      <c r="G18" s="22">
        <f>G20+0.02</f>
        <v>0.02</v>
      </c>
    </row>
    <row r="19" spans="1:8" ht="14.65" thickBot="1" x14ac:dyDescent="0.5">
      <c r="A19" s="21">
        <f>RANK(H20,H8:H47,0)</f>
        <v>1</v>
      </c>
      <c r="B19" s="19"/>
      <c r="C19" s="10"/>
      <c r="D19" s="10"/>
      <c r="E19" s="10"/>
      <c r="F19" s="10"/>
      <c r="G19" s="22">
        <f>G20+0.01</f>
        <v>0.01</v>
      </c>
    </row>
    <row r="20" spans="1:8" x14ac:dyDescent="0.45">
      <c r="A20" s="20"/>
      <c r="D20" s="10"/>
      <c r="E20" s="10"/>
      <c r="F20" s="10"/>
      <c r="G20" s="23">
        <f>SUM(D20:F20)</f>
        <v>0</v>
      </c>
      <c r="H20" s="13">
        <f>G20</f>
        <v>0</v>
      </c>
    </row>
    <row r="21" spans="1:8" ht="14.65" thickBot="1" x14ac:dyDescent="0.5">
      <c r="A21" s="20"/>
      <c r="G21" s="22">
        <f>+G23+0.02</f>
        <v>0.02</v>
      </c>
    </row>
    <row r="22" spans="1:8" ht="14.65" thickBot="1" x14ac:dyDescent="0.5">
      <c r="A22" s="21">
        <f>RANK(H23,H8:H47,0)</f>
        <v>1</v>
      </c>
      <c r="B22" s="19"/>
      <c r="C22" s="11"/>
      <c r="D22" s="10"/>
      <c r="E22" s="10"/>
      <c r="F22" s="10"/>
      <c r="G22" s="22">
        <f>G23+0.01</f>
        <v>0.01</v>
      </c>
    </row>
    <row r="23" spans="1:8" x14ac:dyDescent="0.45">
      <c r="A23" s="20"/>
      <c r="D23" s="10"/>
      <c r="E23" s="10"/>
      <c r="F23" s="10"/>
      <c r="G23" s="23">
        <f>SUM(D23:F23)</f>
        <v>0</v>
      </c>
      <c r="H23" s="13">
        <f>G23</f>
        <v>0</v>
      </c>
    </row>
    <row r="24" spans="1:8" ht="14.65" thickBot="1" x14ac:dyDescent="0.5">
      <c r="A24" s="20"/>
      <c r="G24" s="22">
        <f>G26+0.02</f>
        <v>0.02</v>
      </c>
    </row>
    <row r="25" spans="1:8" ht="14.65" thickBot="1" x14ac:dyDescent="0.5">
      <c r="A25" s="21">
        <f>RANK(H26,H8:H47,0)</f>
        <v>1</v>
      </c>
      <c r="B25" s="19"/>
      <c r="C25" s="10"/>
      <c r="D25" s="10"/>
      <c r="E25" s="10"/>
      <c r="F25" s="10"/>
      <c r="G25" s="22">
        <f>G26+0.01</f>
        <v>0.01</v>
      </c>
    </row>
    <row r="26" spans="1:8" x14ac:dyDescent="0.45">
      <c r="A26" s="20"/>
      <c r="D26" s="10"/>
      <c r="E26" s="10"/>
      <c r="F26" s="10"/>
      <c r="G26" s="23">
        <f>SUM(D26:F26)</f>
        <v>0</v>
      </c>
      <c r="H26" s="13">
        <f>G26</f>
        <v>0</v>
      </c>
    </row>
    <row r="27" spans="1:8" ht="14.65" thickBot="1" x14ac:dyDescent="0.5">
      <c r="A27" s="20"/>
      <c r="G27" s="22">
        <f>+G29+0.02</f>
        <v>0.02</v>
      </c>
    </row>
    <row r="28" spans="1:8" ht="14.65" thickBot="1" x14ac:dyDescent="0.5">
      <c r="A28" s="21">
        <f>RANK(H29,H8:H47,0)</f>
        <v>1</v>
      </c>
      <c r="B28" s="19"/>
      <c r="C28" s="11"/>
      <c r="D28" s="10"/>
      <c r="E28" s="10"/>
      <c r="F28" s="10"/>
      <c r="G28" s="22">
        <f>G29+0.01</f>
        <v>0.01</v>
      </c>
    </row>
    <row r="29" spans="1:8" x14ac:dyDescent="0.45">
      <c r="A29" s="20"/>
      <c r="D29" s="10"/>
      <c r="E29" s="10"/>
      <c r="F29" s="10"/>
      <c r="G29" s="23">
        <f>SUM(D29:F29)</f>
        <v>0</v>
      </c>
      <c r="H29" s="13">
        <f>G29</f>
        <v>0</v>
      </c>
    </row>
    <row r="30" spans="1:8" ht="14.65" thickBot="1" x14ac:dyDescent="0.5">
      <c r="A30" s="20"/>
      <c r="G30" s="22">
        <f>G32+0.02</f>
        <v>0.02</v>
      </c>
    </row>
    <row r="31" spans="1:8" ht="14.65" thickBot="1" x14ac:dyDescent="0.5">
      <c r="A31" s="21">
        <f>RANK(H32,H8:H47,0)</f>
        <v>1</v>
      </c>
      <c r="B31" s="19"/>
      <c r="C31" s="10"/>
      <c r="D31" s="10"/>
      <c r="E31" s="10"/>
      <c r="F31" s="10"/>
      <c r="G31" s="22">
        <f>G32+0.01</f>
        <v>0.01</v>
      </c>
    </row>
    <row r="32" spans="1:8" x14ac:dyDescent="0.45">
      <c r="A32" s="20"/>
      <c r="D32" s="10"/>
      <c r="E32" s="10"/>
      <c r="F32" s="10"/>
      <c r="G32" s="23">
        <f>SUM(D32:F32)</f>
        <v>0</v>
      </c>
      <c r="H32" s="13">
        <f>G32</f>
        <v>0</v>
      </c>
    </row>
    <row r="33" spans="1:8" ht="14.65" thickBot="1" x14ac:dyDescent="0.5">
      <c r="A33" s="20"/>
      <c r="G33" s="22">
        <f>+G35+0.02</f>
        <v>0.02</v>
      </c>
    </row>
    <row r="34" spans="1:8" ht="14.65" thickBot="1" x14ac:dyDescent="0.5">
      <c r="A34" s="21">
        <f>RANK(H35,H8:H47,0)</f>
        <v>1</v>
      </c>
      <c r="B34" s="19"/>
      <c r="C34" s="11"/>
      <c r="D34" s="10"/>
      <c r="E34" s="10"/>
      <c r="F34" s="10"/>
      <c r="G34" s="22">
        <f>G35+0.01</f>
        <v>0.01</v>
      </c>
    </row>
    <row r="35" spans="1:8" x14ac:dyDescent="0.45">
      <c r="A35" s="20"/>
      <c r="D35" s="10"/>
      <c r="E35" s="10"/>
      <c r="F35" s="10"/>
      <c r="G35" s="23">
        <f>SUM(D35:F35)</f>
        <v>0</v>
      </c>
      <c r="H35" s="13">
        <f>G35</f>
        <v>0</v>
      </c>
    </row>
    <row r="36" spans="1:8" ht="14.65" thickBot="1" x14ac:dyDescent="0.5">
      <c r="A36" s="20"/>
      <c r="G36" s="22">
        <f>G38+0.02</f>
        <v>0.02</v>
      </c>
    </row>
    <row r="37" spans="1:8" ht="14.65" thickBot="1" x14ac:dyDescent="0.5">
      <c r="A37" s="21">
        <f>RANK(H38,H8:H47,0)</f>
        <v>1</v>
      </c>
      <c r="B37" s="19"/>
      <c r="C37" s="10"/>
      <c r="D37" s="10"/>
      <c r="E37" s="10"/>
      <c r="F37" s="10"/>
      <c r="G37" s="22">
        <f>G38+0.01</f>
        <v>0.01</v>
      </c>
    </row>
    <row r="38" spans="1:8" x14ac:dyDescent="0.45">
      <c r="A38" s="20"/>
      <c r="D38" s="10"/>
      <c r="E38" s="10"/>
      <c r="F38" s="10"/>
      <c r="G38" s="23">
        <f>SUM(D38:F38)</f>
        <v>0</v>
      </c>
      <c r="H38" s="13">
        <f>G38</f>
        <v>0</v>
      </c>
    </row>
    <row r="39" spans="1:8" ht="14.65" thickBot="1" x14ac:dyDescent="0.5">
      <c r="A39" s="20"/>
      <c r="G39" s="22">
        <f>+G41+0.02</f>
        <v>0.02</v>
      </c>
    </row>
    <row r="40" spans="1:8" ht="14.65" thickBot="1" x14ac:dyDescent="0.5">
      <c r="A40" s="21">
        <f>RANK(H41,H8:H47,0)</f>
        <v>1</v>
      </c>
      <c r="B40" s="19"/>
      <c r="C40" s="11"/>
      <c r="D40" s="10"/>
      <c r="E40" s="10"/>
      <c r="F40" s="10"/>
      <c r="G40" s="22">
        <f>G41+0.01</f>
        <v>0.01</v>
      </c>
    </row>
    <row r="41" spans="1:8" x14ac:dyDescent="0.45">
      <c r="A41" s="20"/>
      <c r="D41" s="10"/>
      <c r="E41" s="10"/>
      <c r="F41" s="10"/>
      <c r="G41" s="23">
        <f>SUM(D41:F41)</f>
        <v>0</v>
      </c>
      <c r="H41" s="13">
        <f>G41</f>
        <v>0</v>
      </c>
    </row>
    <row r="42" spans="1:8" ht="14.65" thickBot="1" x14ac:dyDescent="0.5">
      <c r="A42" s="20"/>
      <c r="G42" s="22">
        <f>G44+0.02</f>
        <v>0.02</v>
      </c>
    </row>
    <row r="43" spans="1:8" ht="14.65" thickBot="1" x14ac:dyDescent="0.5">
      <c r="A43" s="21">
        <f>RANK(H44,H8:H47,0)</f>
        <v>1</v>
      </c>
      <c r="B43" s="19"/>
      <c r="C43" s="10"/>
      <c r="D43" s="10"/>
      <c r="E43" s="10"/>
      <c r="F43" s="10"/>
      <c r="G43" s="22">
        <f>G44+0.01</f>
        <v>0.01</v>
      </c>
    </row>
    <row r="44" spans="1:8" x14ac:dyDescent="0.45">
      <c r="A44" s="20"/>
      <c r="D44" s="10"/>
      <c r="E44" s="10"/>
      <c r="F44" s="10"/>
      <c r="G44" s="23">
        <f>SUM(D44:F44)</f>
        <v>0</v>
      </c>
      <c r="H44" s="13">
        <f>G44</f>
        <v>0</v>
      </c>
    </row>
    <row r="45" spans="1:8" ht="14.65" thickBot="1" x14ac:dyDescent="0.5">
      <c r="A45" s="20"/>
      <c r="G45" s="22">
        <f>+G47+0.02</f>
        <v>0.02</v>
      </c>
    </row>
    <row r="46" spans="1:8" ht="14.65" thickBot="1" x14ac:dyDescent="0.5">
      <c r="A46" s="21">
        <f>RANK(H47,H8:H47,0)</f>
        <v>1</v>
      </c>
      <c r="B46" s="19"/>
      <c r="C46" s="11"/>
      <c r="D46" s="10"/>
      <c r="E46" s="10"/>
      <c r="F46" s="10"/>
      <c r="G46" s="22">
        <f>G47+0.01</f>
        <v>0.01</v>
      </c>
    </row>
    <row r="47" spans="1:8" x14ac:dyDescent="0.45">
      <c r="A47" s="20"/>
      <c r="D47" s="10"/>
      <c r="E47" s="10"/>
      <c r="F47" s="10"/>
      <c r="G47" s="23">
        <f>SUM(D47:F47)</f>
        <v>0</v>
      </c>
      <c r="H47" s="13">
        <f>G47</f>
        <v>0</v>
      </c>
    </row>
  </sheetData>
  <sheetProtection password="CA59" sheet="1" objects="1" scenarios="1" selectLockedCells="1"/>
  <sortState ref="C6:G47">
    <sortCondition descending="1" ref="G6:G47"/>
  </sortState>
  <mergeCells count="2">
    <mergeCell ref="C2:F2"/>
    <mergeCell ref="C3:F3"/>
  </mergeCells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lassement1">
                <anchor moveWithCells="1" siz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8</xdr:col>
                    <xdr:colOff>4763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classement2">
                <anchor moveWithCells="1" sizeWithCells="1">
                  <from>
                    <xdr:col>5</xdr:col>
                    <xdr:colOff>14288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H47"/>
  <sheetViews>
    <sheetView zoomScaleNormal="100" workbookViewId="0">
      <selection activeCell="L12" sqref="L12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6" width="15.73046875" style="12" customWidth="1"/>
    <col min="7" max="7" width="8.73046875" style="12" customWidth="1"/>
    <col min="8" max="8" width="11.3984375" style="12" hidden="1" customWidth="1"/>
    <col min="9" max="16384" width="11.3984375" style="12"/>
  </cols>
  <sheetData>
    <row r="2" spans="1:8" s="15" customFormat="1" ht="28.5" x14ac:dyDescent="0.85">
      <c r="C2" s="40" t="s">
        <v>8</v>
      </c>
      <c r="D2" s="40"/>
      <c r="E2" s="40"/>
      <c r="F2" s="40"/>
    </row>
    <row r="3" spans="1:8" s="15" customFormat="1" ht="28.5" x14ac:dyDescent="0.85">
      <c r="C3" s="41" t="s">
        <v>9</v>
      </c>
      <c r="D3" s="41"/>
      <c r="E3" s="41"/>
      <c r="F3" s="41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G6" s="22">
        <f>G8+0.02</f>
        <v>0.02</v>
      </c>
    </row>
    <row r="7" spans="1:8" ht="14.65" thickBot="1" x14ac:dyDescent="0.5">
      <c r="A7" s="21">
        <f>RANK(H8,H8:H47,0)</f>
        <v>1</v>
      </c>
      <c r="B7" s="19"/>
      <c r="C7" s="10"/>
      <c r="D7" s="10"/>
      <c r="E7" s="10"/>
      <c r="F7" s="10"/>
      <c r="G7" s="22">
        <f>G8+0.01</f>
        <v>0.01</v>
      </c>
    </row>
    <row r="8" spans="1:8" x14ac:dyDescent="0.45">
      <c r="A8" s="20"/>
      <c r="D8" s="37"/>
      <c r="E8" s="37"/>
      <c r="F8" s="37"/>
      <c r="G8" s="38">
        <f>SUM(D8:F8)</f>
        <v>0</v>
      </c>
      <c r="H8" s="13">
        <f>G8</f>
        <v>0</v>
      </c>
    </row>
    <row r="9" spans="1:8" ht="14.65" thickBot="1" x14ac:dyDescent="0.5">
      <c r="A9" s="20"/>
      <c r="G9" s="22">
        <f>+G11+0.02</f>
        <v>0.02</v>
      </c>
    </row>
    <row r="10" spans="1:8" ht="14.65" thickBot="1" x14ac:dyDescent="0.5">
      <c r="A10" s="21">
        <f>RANK(H11,H8:H47,0)</f>
        <v>1</v>
      </c>
      <c r="B10" s="19"/>
      <c r="C10" s="11"/>
      <c r="D10" s="10"/>
      <c r="E10" s="10"/>
      <c r="F10" s="10"/>
      <c r="G10" s="22">
        <f>G11+0.01</f>
        <v>0.01</v>
      </c>
    </row>
    <row r="11" spans="1:8" x14ac:dyDescent="0.45">
      <c r="A11" s="20"/>
      <c r="D11" s="37"/>
      <c r="E11" s="37"/>
      <c r="F11" s="37"/>
      <c r="G11" s="38">
        <f>SUM(D11:F11)</f>
        <v>0</v>
      </c>
      <c r="H11" s="13">
        <f>G11</f>
        <v>0</v>
      </c>
    </row>
    <row r="12" spans="1:8" ht="14.65" thickBot="1" x14ac:dyDescent="0.5">
      <c r="A12" s="20"/>
      <c r="G12" s="22">
        <f>G14+0.02</f>
        <v>0.02</v>
      </c>
    </row>
    <row r="13" spans="1:8" ht="14.65" thickBot="1" x14ac:dyDescent="0.5">
      <c r="A13" s="21">
        <f>RANK(H14,H8:H47,0)</f>
        <v>1</v>
      </c>
      <c r="B13" s="19"/>
      <c r="C13" s="10"/>
      <c r="D13" s="10"/>
      <c r="E13" s="10"/>
      <c r="F13" s="10"/>
      <c r="G13" s="22">
        <f>G14+0.01</f>
        <v>0.01</v>
      </c>
    </row>
    <row r="14" spans="1:8" x14ac:dyDescent="0.45">
      <c r="A14" s="20"/>
      <c r="D14" s="37"/>
      <c r="E14" s="37"/>
      <c r="F14" s="37"/>
      <c r="G14" s="38">
        <f>SUM(D14:F14)</f>
        <v>0</v>
      </c>
      <c r="H14" s="13">
        <f>G14</f>
        <v>0</v>
      </c>
    </row>
    <row r="15" spans="1:8" ht="14.65" thickBot="1" x14ac:dyDescent="0.5">
      <c r="A15" s="20"/>
      <c r="G15" s="22">
        <f>+G17+0.02</f>
        <v>0.02</v>
      </c>
    </row>
    <row r="16" spans="1:8" ht="14.65" thickBot="1" x14ac:dyDescent="0.5">
      <c r="A16" s="21">
        <f>RANK(H17,H8:H47,0)</f>
        <v>1</v>
      </c>
      <c r="B16" s="19"/>
      <c r="C16" s="11"/>
      <c r="D16" s="10"/>
      <c r="E16" s="10"/>
      <c r="F16" s="10"/>
      <c r="G16" s="22">
        <f>G17+0.01</f>
        <v>0.01</v>
      </c>
    </row>
    <row r="17" spans="1:8" x14ac:dyDescent="0.45">
      <c r="A17" s="20"/>
      <c r="D17" s="37"/>
      <c r="E17" s="37"/>
      <c r="F17" s="37"/>
      <c r="G17" s="38">
        <f>SUM(D17:F17)</f>
        <v>0</v>
      </c>
      <c r="H17" s="13">
        <f>G17</f>
        <v>0</v>
      </c>
    </row>
    <row r="18" spans="1:8" ht="14.65" thickBot="1" x14ac:dyDescent="0.5">
      <c r="A18" s="20"/>
      <c r="G18" s="22">
        <f>G20+0.02</f>
        <v>0.02</v>
      </c>
    </row>
    <row r="19" spans="1:8" ht="14.65" thickBot="1" x14ac:dyDescent="0.5">
      <c r="A19" s="21">
        <f>RANK(H20,H8:H47,0)</f>
        <v>1</v>
      </c>
      <c r="B19" s="19"/>
      <c r="C19" s="10"/>
      <c r="D19" s="10"/>
      <c r="E19" s="10"/>
      <c r="F19" s="10"/>
      <c r="G19" s="22">
        <f>G20+0.01</f>
        <v>0.01</v>
      </c>
    </row>
    <row r="20" spans="1:8" x14ac:dyDescent="0.45">
      <c r="A20" s="20"/>
      <c r="D20" s="37"/>
      <c r="E20" s="37"/>
      <c r="F20" s="37"/>
      <c r="G20" s="38">
        <f>SUM(D20:F20)</f>
        <v>0</v>
      </c>
      <c r="H20" s="13">
        <f>G20</f>
        <v>0</v>
      </c>
    </row>
    <row r="21" spans="1:8" ht="14.65" thickBot="1" x14ac:dyDescent="0.5">
      <c r="A21" s="20"/>
      <c r="G21" s="22">
        <f>+G23+0.02</f>
        <v>0.02</v>
      </c>
    </row>
    <row r="22" spans="1:8" ht="14.65" thickBot="1" x14ac:dyDescent="0.5">
      <c r="A22" s="21">
        <f>RANK(H23,H8:H47,0)</f>
        <v>1</v>
      </c>
      <c r="B22" s="19"/>
      <c r="C22" s="11"/>
      <c r="D22" s="10"/>
      <c r="E22" s="10"/>
      <c r="F22" s="10"/>
      <c r="G22" s="22">
        <f>G23+0.01</f>
        <v>0.01</v>
      </c>
    </row>
    <row r="23" spans="1:8" x14ac:dyDescent="0.45">
      <c r="A23" s="20"/>
      <c r="D23" s="37"/>
      <c r="E23" s="37"/>
      <c r="F23" s="37"/>
      <c r="G23" s="38">
        <f>SUM(D23:F23)</f>
        <v>0</v>
      </c>
      <c r="H23" s="13">
        <f>G23</f>
        <v>0</v>
      </c>
    </row>
    <row r="24" spans="1:8" ht="14.65" thickBot="1" x14ac:dyDescent="0.5">
      <c r="A24" s="20"/>
      <c r="G24" s="22">
        <f>G26+0.02</f>
        <v>0.02</v>
      </c>
    </row>
    <row r="25" spans="1:8" ht="14.65" thickBot="1" x14ac:dyDescent="0.5">
      <c r="A25" s="21">
        <f>RANK(H26,H8:H47,0)</f>
        <v>1</v>
      </c>
      <c r="B25" s="19"/>
      <c r="C25" s="10"/>
      <c r="D25" s="10"/>
      <c r="E25" s="10"/>
      <c r="F25" s="10"/>
      <c r="G25" s="22">
        <f>G26+0.01</f>
        <v>0.01</v>
      </c>
    </row>
    <row r="26" spans="1:8" x14ac:dyDescent="0.45">
      <c r="A26" s="20"/>
      <c r="D26" s="37"/>
      <c r="E26" s="37"/>
      <c r="F26" s="37"/>
      <c r="G26" s="38">
        <f>SUM(D26:F26)</f>
        <v>0</v>
      </c>
      <c r="H26" s="13">
        <f>G26</f>
        <v>0</v>
      </c>
    </row>
    <row r="27" spans="1:8" ht="14.65" thickBot="1" x14ac:dyDescent="0.5">
      <c r="A27" s="20"/>
      <c r="G27" s="22">
        <f>+G29+0.02</f>
        <v>0.02</v>
      </c>
    </row>
    <row r="28" spans="1:8" ht="14.65" thickBot="1" x14ac:dyDescent="0.5">
      <c r="A28" s="21">
        <f>RANK(H29,H8:H47,0)</f>
        <v>1</v>
      </c>
      <c r="B28" s="19"/>
      <c r="C28" s="11"/>
      <c r="D28" s="10"/>
      <c r="E28" s="10"/>
      <c r="F28" s="10"/>
      <c r="G28" s="22">
        <f>G29+0.01</f>
        <v>0.01</v>
      </c>
    </row>
    <row r="29" spans="1:8" x14ac:dyDescent="0.45">
      <c r="A29" s="20"/>
      <c r="D29" s="37"/>
      <c r="E29" s="37"/>
      <c r="F29" s="37"/>
      <c r="G29" s="38">
        <f>SUM(D29:F29)</f>
        <v>0</v>
      </c>
      <c r="H29" s="13">
        <f>G29</f>
        <v>0</v>
      </c>
    </row>
    <row r="30" spans="1:8" ht="14.65" thickBot="1" x14ac:dyDescent="0.5">
      <c r="A30" s="20"/>
      <c r="G30" s="22">
        <f>G32+0.02</f>
        <v>0.02</v>
      </c>
    </row>
    <row r="31" spans="1:8" ht="14.65" thickBot="1" x14ac:dyDescent="0.5">
      <c r="A31" s="21">
        <f>RANK(H32,H8:H47,0)</f>
        <v>1</v>
      </c>
      <c r="B31" s="19"/>
      <c r="C31" s="10"/>
      <c r="D31" s="10"/>
      <c r="E31" s="10"/>
      <c r="F31" s="10"/>
      <c r="G31" s="22">
        <f>G32+0.01</f>
        <v>0.01</v>
      </c>
    </row>
    <row r="32" spans="1:8" x14ac:dyDescent="0.45">
      <c r="A32" s="20"/>
      <c r="D32" s="37"/>
      <c r="E32" s="37"/>
      <c r="F32" s="37"/>
      <c r="G32" s="38">
        <f>SUM(D32:F32)</f>
        <v>0</v>
      </c>
      <c r="H32" s="13">
        <f>G32</f>
        <v>0</v>
      </c>
    </row>
    <row r="33" spans="1:8" ht="14.65" thickBot="1" x14ac:dyDescent="0.5">
      <c r="A33" s="20"/>
      <c r="G33" s="22">
        <f>+G35+0.02</f>
        <v>0.02</v>
      </c>
    </row>
    <row r="34" spans="1:8" ht="14.65" thickBot="1" x14ac:dyDescent="0.5">
      <c r="A34" s="21">
        <f>RANK(H35,H8:H47,0)</f>
        <v>1</v>
      </c>
      <c r="B34" s="19"/>
      <c r="C34" s="11"/>
      <c r="D34" s="10"/>
      <c r="E34" s="10"/>
      <c r="F34" s="10"/>
      <c r="G34" s="22">
        <f>G35+0.01</f>
        <v>0.01</v>
      </c>
    </row>
    <row r="35" spans="1:8" x14ac:dyDescent="0.45">
      <c r="A35" s="20"/>
      <c r="D35" s="37"/>
      <c r="E35" s="37"/>
      <c r="F35" s="37"/>
      <c r="G35" s="38">
        <f>SUM(D35:F35)</f>
        <v>0</v>
      </c>
      <c r="H35" s="13">
        <f>G35</f>
        <v>0</v>
      </c>
    </row>
    <row r="36" spans="1:8" ht="14.65" thickBot="1" x14ac:dyDescent="0.5">
      <c r="A36" s="20"/>
      <c r="G36" s="22">
        <f>G38+0.02</f>
        <v>0.02</v>
      </c>
    </row>
    <row r="37" spans="1:8" ht="14.65" thickBot="1" x14ac:dyDescent="0.5">
      <c r="A37" s="21">
        <f>RANK(H38,H8:H47,0)</f>
        <v>1</v>
      </c>
      <c r="B37" s="19"/>
      <c r="C37" s="10"/>
      <c r="D37" s="10"/>
      <c r="E37" s="10"/>
      <c r="F37" s="10"/>
      <c r="G37" s="22">
        <f>G38+0.01</f>
        <v>0.01</v>
      </c>
    </row>
    <row r="38" spans="1:8" x14ac:dyDescent="0.45">
      <c r="A38" s="20"/>
      <c r="D38" s="37"/>
      <c r="E38" s="37"/>
      <c r="F38" s="37"/>
      <c r="G38" s="38">
        <f>SUM(D38:F38)</f>
        <v>0</v>
      </c>
      <c r="H38" s="13">
        <f>G38</f>
        <v>0</v>
      </c>
    </row>
    <row r="39" spans="1:8" ht="14.65" thickBot="1" x14ac:dyDescent="0.5">
      <c r="A39" s="20"/>
      <c r="G39" s="22">
        <f>+G41+0.02</f>
        <v>0.02</v>
      </c>
    </row>
    <row r="40" spans="1:8" ht="14.65" thickBot="1" x14ac:dyDescent="0.5">
      <c r="A40" s="21">
        <f>RANK(H41,H8:H47,0)</f>
        <v>1</v>
      </c>
      <c r="B40" s="19"/>
      <c r="C40" s="11"/>
      <c r="D40" s="10"/>
      <c r="E40" s="10"/>
      <c r="F40" s="10"/>
      <c r="G40" s="22">
        <f>G41+0.01</f>
        <v>0.01</v>
      </c>
    </row>
    <row r="41" spans="1:8" x14ac:dyDescent="0.45">
      <c r="A41" s="20"/>
      <c r="D41" s="37"/>
      <c r="E41" s="37"/>
      <c r="F41" s="37"/>
      <c r="G41" s="38">
        <f>SUM(D41:F41)</f>
        <v>0</v>
      </c>
      <c r="H41" s="13">
        <f>G41</f>
        <v>0</v>
      </c>
    </row>
    <row r="42" spans="1:8" ht="14.65" thickBot="1" x14ac:dyDescent="0.5">
      <c r="A42" s="20"/>
      <c r="G42" s="22">
        <f>G44+0.02</f>
        <v>0.02</v>
      </c>
    </row>
    <row r="43" spans="1:8" ht="14.65" thickBot="1" x14ac:dyDescent="0.5">
      <c r="A43" s="21">
        <f>RANK(H44,H8:H47,0)</f>
        <v>1</v>
      </c>
      <c r="B43" s="19"/>
      <c r="C43" s="10"/>
      <c r="D43" s="10"/>
      <c r="E43" s="10"/>
      <c r="F43" s="10"/>
      <c r="G43" s="22">
        <f>G44+0.01</f>
        <v>0.01</v>
      </c>
    </row>
    <row r="44" spans="1:8" x14ac:dyDescent="0.45">
      <c r="A44" s="20"/>
      <c r="D44" s="37"/>
      <c r="E44" s="37"/>
      <c r="F44" s="37"/>
      <c r="G44" s="38">
        <f>SUM(D44:F44)</f>
        <v>0</v>
      </c>
      <c r="H44" s="13">
        <f>G44</f>
        <v>0</v>
      </c>
    </row>
    <row r="45" spans="1:8" ht="14.65" thickBot="1" x14ac:dyDescent="0.5">
      <c r="A45" s="20"/>
      <c r="G45" s="22">
        <f>+G47+0.02</f>
        <v>0.02</v>
      </c>
    </row>
    <row r="46" spans="1:8" ht="14.65" thickBot="1" x14ac:dyDescent="0.5">
      <c r="A46" s="21">
        <f>RANK(H47,H8:H47,0)</f>
        <v>1</v>
      </c>
      <c r="B46" s="19"/>
      <c r="C46" s="11"/>
      <c r="D46" s="10"/>
      <c r="E46" s="10"/>
      <c r="F46" s="10"/>
      <c r="G46" s="22">
        <f>G47+0.01</f>
        <v>0.01</v>
      </c>
    </row>
    <row r="47" spans="1:8" x14ac:dyDescent="0.45">
      <c r="A47" s="20"/>
      <c r="D47" s="37"/>
      <c r="E47" s="37"/>
      <c r="F47" s="37"/>
      <c r="G47" s="38">
        <f>SUM(D47:F47)</f>
        <v>0</v>
      </c>
      <c r="H47" s="13">
        <f>G47</f>
        <v>0</v>
      </c>
    </row>
  </sheetData>
  <sheetProtection password="CA59" sheet="1" objects="1" scenarios="1" selectLockedCells="1"/>
  <mergeCells count="2">
    <mergeCell ref="C2:F2"/>
    <mergeCell ref="C3:F3"/>
  </mergeCell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lassement2">
                <anchor moveWithCells="1" sizeWithCells="1">
                  <from>
                    <xdr:col>5</xdr:col>
                    <xdr:colOff>14288</xdr:colOff>
                    <xdr:row>2</xdr:row>
                    <xdr:rowOff>0</xdr:rowOff>
                  </from>
                  <to>
                    <xdr:col>8</xdr:col>
                    <xdr:colOff>0</xdr:colOff>
                    <xdr:row>3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2:H11"/>
  <sheetViews>
    <sheetView workbookViewId="0">
      <selection activeCell="C11" sqref="C11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11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10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158.02000000000001</v>
      </c>
    </row>
    <row r="7" spans="1:8" ht="14.65" thickBot="1" x14ac:dyDescent="0.5">
      <c r="A7" s="21">
        <v>1</v>
      </c>
      <c r="B7" s="19"/>
      <c r="C7" s="10" t="s">
        <v>72</v>
      </c>
      <c r="D7" s="10" t="s">
        <v>73</v>
      </c>
      <c r="E7" s="10" t="s">
        <v>74</v>
      </c>
      <c r="F7" s="10" t="s">
        <v>75</v>
      </c>
      <c r="G7" s="22">
        <f>G8+0.01</f>
        <v>158.01</v>
      </c>
    </row>
    <row r="8" spans="1:8" x14ac:dyDescent="0.45">
      <c r="A8" s="20"/>
      <c r="D8" s="37">
        <v>85</v>
      </c>
      <c r="E8" s="37">
        <v>73</v>
      </c>
      <c r="F8" s="37"/>
      <c r="G8" s="38">
        <f>SUM(D8:F8)</f>
        <v>158</v>
      </c>
      <c r="H8" s="13">
        <f>G8</f>
        <v>158</v>
      </c>
    </row>
    <row r="9" spans="1:8" x14ac:dyDescent="0.45">
      <c r="A9" s="20"/>
      <c r="G9" s="22" t="e">
        <f>#REF!+0.02</f>
        <v>#REF!</v>
      </c>
    </row>
    <row r="10" spans="1:8" x14ac:dyDescent="0.45">
      <c r="G10" s="22" t="e">
        <f>#REF!+0.02</f>
        <v>#REF!</v>
      </c>
    </row>
    <row r="11" spans="1:8" x14ac:dyDescent="0.45">
      <c r="H11" s="13" t="e">
        <f>#REF!</f>
        <v>#REF!</v>
      </c>
    </row>
  </sheetData>
  <sheetProtection selectLockedCells="1"/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classement5">
                <anchor moveWithCells="1" sizeWithCells="1">
                  <from>
                    <xdr:col>4</xdr:col>
                    <xdr:colOff>519113</xdr:colOff>
                    <xdr:row>2</xdr:row>
                    <xdr:rowOff>0</xdr:rowOff>
                  </from>
                  <to>
                    <xdr:col>6</xdr:col>
                    <xdr:colOff>285750</xdr:colOff>
                    <xdr:row>3</xdr:row>
                    <xdr:rowOff>4763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/>
  <dimension ref="A2:H21"/>
  <sheetViews>
    <sheetView workbookViewId="0">
      <selection activeCell="D33" sqref="D33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13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12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272.02</v>
      </c>
    </row>
    <row r="7" spans="1:8" ht="14.65" thickBot="1" x14ac:dyDescent="0.5">
      <c r="A7" s="21">
        <v>1</v>
      </c>
      <c r="B7" s="19"/>
      <c r="C7" s="10" t="s">
        <v>76</v>
      </c>
      <c r="D7" s="10" t="s">
        <v>77</v>
      </c>
      <c r="E7" s="10" t="s">
        <v>78</v>
      </c>
      <c r="F7" s="10" t="s">
        <v>79</v>
      </c>
      <c r="G7" s="22">
        <f>G8+0.01</f>
        <v>272.01</v>
      </c>
    </row>
    <row r="8" spans="1:8" x14ac:dyDescent="0.45">
      <c r="A8" s="20"/>
      <c r="D8" s="37">
        <v>93</v>
      </c>
      <c r="E8" s="37">
        <v>91</v>
      </c>
      <c r="F8" s="37">
        <v>88</v>
      </c>
      <c r="G8" s="38">
        <f>SUM(D8:F8)</f>
        <v>272</v>
      </c>
      <c r="H8" s="13">
        <f>G8</f>
        <v>272</v>
      </c>
    </row>
    <row r="9" spans="1:8" ht="14.65" thickBot="1" x14ac:dyDescent="0.5">
      <c r="A9" s="20"/>
      <c r="G9" s="22" t="e">
        <f>#REF!+0.02</f>
        <v>#REF!</v>
      </c>
    </row>
    <row r="10" spans="1:8" ht="14.65" thickBot="1" x14ac:dyDescent="0.5">
      <c r="A10" s="21">
        <v>2</v>
      </c>
      <c r="B10" s="19"/>
      <c r="C10" s="19" t="s">
        <v>72</v>
      </c>
      <c r="D10" s="10" t="s">
        <v>80</v>
      </c>
      <c r="E10" s="10" t="s">
        <v>75</v>
      </c>
      <c r="F10" s="10" t="s">
        <v>81</v>
      </c>
      <c r="G10" s="22"/>
    </row>
    <row r="11" spans="1:8" x14ac:dyDescent="0.45">
      <c r="A11" s="20"/>
      <c r="C11" s="19"/>
      <c r="D11" s="10">
        <v>87</v>
      </c>
      <c r="E11" s="10">
        <v>92</v>
      </c>
      <c r="F11" s="37">
        <v>81.003</v>
      </c>
      <c r="G11" s="38">
        <f t="shared" ref="G11" si="0">SUM(D11:F11)</f>
        <v>260.00299999999999</v>
      </c>
      <c r="H11" s="13" t="e">
        <f>#REF!</f>
        <v>#REF!</v>
      </c>
    </row>
    <row r="12" spans="1:8" ht="14.65" thickBot="1" x14ac:dyDescent="0.5">
      <c r="C12" s="19"/>
      <c r="D12" s="19"/>
      <c r="E12" s="19"/>
      <c r="F12" s="19"/>
      <c r="G12" s="38"/>
    </row>
    <row r="13" spans="1:8" ht="14.65" thickBot="1" x14ac:dyDescent="0.5">
      <c r="A13" s="21">
        <v>3</v>
      </c>
      <c r="B13" s="19"/>
      <c r="C13" s="19" t="s">
        <v>82</v>
      </c>
      <c r="D13" s="19" t="s">
        <v>83</v>
      </c>
      <c r="E13" s="19" t="s">
        <v>84</v>
      </c>
      <c r="F13" s="19" t="s">
        <v>85</v>
      </c>
      <c r="G13" s="38"/>
    </row>
    <row r="14" spans="1:8" x14ac:dyDescent="0.45">
      <c r="A14" s="20"/>
      <c r="D14" s="37">
        <v>90</v>
      </c>
      <c r="E14" s="37">
        <v>87</v>
      </c>
      <c r="F14" s="37">
        <v>83</v>
      </c>
      <c r="G14" s="38">
        <f>SUM(D14:F14)</f>
        <v>260</v>
      </c>
      <c r="H14" s="13">
        <f>G14</f>
        <v>260</v>
      </c>
    </row>
    <row r="15" spans="1:8" ht="14.65" thickBot="1" x14ac:dyDescent="0.5">
      <c r="A15" s="20"/>
      <c r="G15" s="22">
        <f>+G17+0.02</f>
        <v>257.02</v>
      </c>
    </row>
    <row r="16" spans="1:8" ht="14.65" thickBot="1" x14ac:dyDescent="0.5">
      <c r="A16" s="21">
        <v>4</v>
      </c>
      <c r="B16" s="19"/>
      <c r="C16" s="11" t="s">
        <v>86</v>
      </c>
      <c r="D16" s="10" t="s">
        <v>87</v>
      </c>
      <c r="E16" s="10" t="s">
        <v>88</v>
      </c>
      <c r="F16" s="10" t="s">
        <v>89</v>
      </c>
      <c r="G16" s="22">
        <f>G17+0.01</f>
        <v>257.01</v>
      </c>
    </row>
    <row r="17" spans="1:8" x14ac:dyDescent="0.45">
      <c r="A17" s="20"/>
      <c r="D17" s="37">
        <v>84</v>
      </c>
      <c r="E17" s="37">
        <v>89</v>
      </c>
      <c r="F17" s="37">
        <v>84</v>
      </c>
      <c r="G17" s="39">
        <f>SUM(D17:F17)</f>
        <v>257</v>
      </c>
      <c r="H17" s="13">
        <f>G17</f>
        <v>257</v>
      </c>
    </row>
    <row r="18" spans="1:8" ht="14.65" thickBot="1" x14ac:dyDescent="0.5">
      <c r="A18" s="20"/>
      <c r="G18" s="22">
        <f>G20+0.02</f>
        <v>243.02</v>
      </c>
    </row>
    <row r="19" spans="1:8" ht="14.65" thickBot="1" x14ac:dyDescent="0.5">
      <c r="A19" s="21">
        <v>5</v>
      </c>
      <c r="B19" s="19"/>
      <c r="C19" s="10" t="s">
        <v>90</v>
      </c>
      <c r="D19" s="10" t="s">
        <v>91</v>
      </c>
      <c r="E19" s="10" t="s">
        <v>92</v>
      </c>
      <c r="F19" s="10" t="s">
        <v>93</v>
      </c>
      <c r="G19" s="22">
        <f>G20+0.01</f>
        <v>243.01</v>
      </c>
    </row>
    <row r="20" spans="1:8" x14ac:dyDescent="0.45">
      <c r="A20" s="20"/>
      <c r="D20" s="37">
        <v>92</v>
      </c>
      <c r="E20" s="37">
        <v>82</v>
      </c>
      <c r="F20" s="37">
        <v>69</v>
      </c>
      <c r="G20" s="39">
        <f>SUM(D20:F20)</f>
        <v>243</v>
      </c>
      <c r="H20" s="13">
        <f>G20</f>
        <v>243</v>
      </c>
    </row>
    <row r="21" spans="1:8" x14ac:dyDescent="0.45">
      <c r="A21" s="20"/>
      <c r="G21" s="22" t="e">
        <f>#REF!+0.02</f>
        <v>#REF!</v>
      </c>
    </row>
  </sheetData>
  <sheetProtection selectLockedCells="1"/>
  <sortState ref="C6:G47">
    <sortCondition descending="1" ref="G6:G47"/>
  </sortState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classement6">
                <anchor moveWithCells="1" sizeWithCells="1">
                  <from>
                    <xdr:col>5</xdr:col>
                    <xdr:colOff>4763</xdr:colOff>
                    <xdr:row>2</xdr:row>
                    <xdr:rowOff>4763</xdr:rowOff>
                  </from>
                  <to>
                    <xdr:col>8</xdr:col>
                    <xdr:colOff>4763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/>
  <dimension ref="A2:H18"/>
  <sheetViews>
    <sheetView workbookViewId="0">
      <selection activeCell="C19" sqref="C19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15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14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270.02</v>
      </c>
    </row>
    <row r="7" spans="1:8" ht="14.65" thickBot="1" x14ac:dyDescent="0.5">
      <c r="A7" s="21">
        <f>RANK(H8,H8:H47,0)</f>
        <v>1</v>
      </c>
      <c r="B7" s="19"/>
      <c r="C7" s="10" t="s">
        <v>90</v>
      </c>
      <c r="D7" s="10" t="s">
        <v>94</v>
      </c>
      <c r="E7" s="10" t="s">
        <v>95</v>
      </c>
      <c r="F7" s="10" t="s">
        <v>91</v>
      </c>
      <c r="G7" s="22">
        <f>G8+0.01</f>
        <v>270.01</v>
      </c>
    </row>
    <row r="8" spans="1:8" x14ac:dyDescent="0.45">
      <c r="A8" s="20"/>
      <c r="D8" s="37">
        <v>91</v>
      </c>
      <c r="E8" s="37">
        <v>89</v>
      </c>
      <c r="F8" s="37">
        <v>90</v>
      </c>
      <c r="G8" s="38">
        <f>SUM(D8:F8)</f>
        <v>270</v>
      </c>
      <c r="H8" s="13">
        <f>G8</f>
        <v>270</v>
      </c>
    </row>
    <row r="9" spans="1:8" ht="14.65" thickBot="1" x14ac:dyDescent="0.5">
      <c r="A9" s="20"/>
      <c r="G9" s="22">
        <f>G11+0.02</f>
        <v>256.02</v>
      </c>
    </row>
    <row r="10" spans="1:8" ht="14.65" thickBot="1" x14ac:dyDescent="0.5">
      <c r="A10" s="21">
        <f>RANK(H11,H8:H47,0)</f>
        <v>2</v>
      </c>
      <c r="B10" s="19"/>
      <c r="C10" s="11" t="s">
        <v>76</v>
      </c>
      <c r="D10" s="10" t="s">
        <v>96</v>
      </c>
      <c r="E10" s="10" t="s">
        <v>97</v>
      </c>
      <c r="F10" s="10" t="s">
        <v>98</v>
      </c>
      <c r="G10" s="22">
        <f>G11+0.01</f>
        <v>256.01</v>
      </c>
    </row>
    <row r="11" spans="1:8" x14ac:dyDescent="0.45">
      <c r="A11" s="20"/>
      <c r="D11" s="37">
        <v>82</v>
      </c>
      <c r="E11" s="37">
        <v>85</v>
      </c>
      <c r="F11" s="37">
        <v>89</v>
      </c>
      <c r="G11" s="38">
        <f>SUM(D11:F11)</f>
        <v>256</v>
      </c>
      <c r="H11" s="13">
        <f>G11</f>
        <v>256</v>
      </c>
    </row>
    <row r="12" spans="1:8" ht="14.65" thickBot="1" x14ac:dyDescent="0.5">
      <c r="G12" s="22">
        <f>+G14+0.02</f>
        <v>242.02</v>
      </c>
    </row>
    <row r="13" spans="1:8" ht="14.65" thickBot="1" x14ac:dyDescent="0.5">
      <c r="A13" s="21">
        <f>RANK(H14,H8:H47,0)</f>
        <v>3</v>
      </c>
      <c r="B13" s="19"/>
      <c r="C13" s="10" t="s">
        <v>99</v>
      </c>
      <c r="D13" s="10" t="s">
        <v>85</v>
      </c>
      <c r="E13" s="10" t="s">
        <v>100</v>
      </c>
      <c r="F13" s="10" t="s">
        <v>101</v>
      </c>
      <c r="G13" s="22">
        <f>G14+0.01</f>
        <v>242.01</v>
      </c>
    </row>
    <row r="14" spans="1:8" x14ac:dyDescent="0.45">
      <c r="A14" s="20"/>
      <c r="D14" s="37">
        <v>88</v>
      </c>
      <c r="E14" s="37">
        <v>62</v>
      </c>
      <c r="F14" s="37">
        <v>92</v>
      </c>
      <c r="G14" s="38">
        <f>SUM(D14:F14)</f>
        <v>242</v>
      </c>
      <c r="H14" s="13">
        <f>G14</f>
        <v>242</v>
      </c>
    </row>
    <row r="15" spans="1:8" ht="14.65" thickBot="1" x14ac:dyDescent="0.5">
      <c r="A15" s="20"/>
      <c r="G15" s="22">
        <f>+G17+0.02</f>
        <v>214.02</v>
      </c>
    </row>
    <row r="16" spans="1:8" ht="14.65" thickBot="1" x14ac:dyDescent="0.5">
      <c r="A16" s="21">
        <f>RANK(H17,H8:H47,0)</f>
        <v>4</v>
      </c>
      <c r="B16" s="19"/>
      <c r="C16" s="11" t="s">
        <v>72</v>
      </c>
      <c r="D16" s="10" t="s">
        <v>81</v>
      </c>
      <c r="E16" s="10" t="s">
        <v>102</v>
      </c>
      <c r="F16" s="10" t="s">
        <v>103</v>
      </c>
      <c r="G16" s="22">
        <f>G17+0.01</f>
        <v>214.01</v>
      </c>
    </row>
    <row r="17" spans="1:8" x14ac:dyDescent="0.45">
      <c r="A17" s="20"/>
      <c r="D17" s="37">
        <v>85</v>
      </c>
      <c r="E17" s="37">
        <v>60</v>
      </c>
      <c r="F17" s="37">
        <v>69</v>
      </c>
      <c r="G17" s="39">
        <f>SUM(D17:F17)</f>
        <v>214</v>
      </c>
      <c r="H17" s="13">
        <f>G17</f>
        <v>214</v>
      </c>
    </row>
    <row r="18" spans="1:8" x14ac:dyDescent="0.45">
      <c r="A18" s="20"/>
      <c r="G18" s="22" t="e">
        <f>#REF!+0.02</f>
        <v>#REF!</v>
      </c>
    </row>
  </sheetData>
  <sheetProtection selectLockedCells="1"/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classement7">
                <anchor moveWithCells="1" sizeWithCells="1">
                  <from>
                    <xdr:col>5</xdr:col>
                    <xdr:colOff>4763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/>
  <dimension ref="A2:H9"/>
  <sheetViews>
    <sheetView workbookViewId="0">
      <selection activeCell="C10" sqref="C10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17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16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236.02</v>
      </c>
    </row>
    <row r="7" spans="1:8" ht="14.65" thickBot="1" x14ac:dyDescent="0.5">
      <c r="A7" s="21">
        <f>RANK(H8,H8:H47,0)</f>
        <v>1</v>
      </c>
      <c r="B7" s="19"/>
      <c r="C7" s="10" t="s">
        <v>76</v>
      </c>
      <c r="D7" s="10" t="s">
        <v>104</v>
      </c>
      <c r="E7" s="10" t="s">
        <v>77</v>
      </c>
      <c r="F7" s="10" t="s">
        <v>105</v>
      </c>
      <c r="G7" s="22">
        <f>G8+0.01</f>
        <v>236.01</v>
      </c>
    </row>
    <row r="8" spans="1:8" x14ac:dyDescent="0.45">
      <c r="A8" s="20"/>
      <c r="D8" s="37">
        <v>86</v>
      </c>
      <c r="E8" s="37">
        <v>71</v>
      </c>
      <c r="F8" s="37">
        <v>79</v>
      </c>
      <c r="G8" s="38">
        <f>SUM(D8:F8)</f>
        <v>236</v>
      </c>
      <c r="H8" s="13">
        <f>G8</f>
        <v>236</v>
      </c>
    </row>
    <row r="9" spans="1:8" x14ac:dyDescent="0.45">
      <c r="A9" s="20"/>
      <c r="G9" s="22" t="e">
        <f>#REF!+0.02</f>
        <v>#REF!</v>
      </c>
    </row>
  </sheetData>
  <sheetProtection selectLockedCells="1"/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Button 2">
              <controlPr defaultSize="0" print="0" autoFill="0" autoPict="0" macro="[0]!classement9">
                <anchor moveWithCells="1" sizeWithCells="1">
                  <from>
                    <xdr:col>4</xdr:col>
                    <xdr:colOff>519113</xdr:colOff>
                    <xdr:row>2</xdr:row>
                    <xdr:rowOff>4763</xdr:rowOff>
                  </from>
                  <to>
                    <xdr:col>7</xdr:col>
                    <xdr:colOff>0</xdr:colOff>
                    <xdr:row>2</xdr:row>
                    <xdr:rowOff>176213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0"/>
  <dimension ref="A2:H9"/>
  <sheetViews>
    <sheetView tabSelected="1" workbookViewId="0">
      <selection activeCell="C9" sqref="C9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19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18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255.02</v>
      </c>
    </row>
    <row r="7" spans="1:8" ht="14.65" thickBot="1" x14ac:dyDescent="0.5">
      <c r="A7" s="21">
        <f>RANK(H8,H8:H47,0)</f>
        <v>1</v>
      </c>
      <c r="B7" s="19"/>
      <c r="C7" s="10" t="s">
        <v>86</v>
      </c>
      <c r="D7" s="10" t="s">
        <v>106</v>
      </c>
      <c r="E7" s="10" t="s">
        <v>107</v>
      </c>
      <c r="F7" s="10" t="s">
        <v>89</v>
      </c>
      <c r="G7" s="22">
        <f>G8+0.01</f>
        <v>255.01</v>
      </c>
    </row>
    <row r="8" spans="1:8" x14ac:dyDescent="0.45">
      <c r="A8" s="20"/>
      <c r="D8" s="37">
        <v>88</v>
      </c>
      <c r="E8" s="37">
        <v>85</v>
      </c>
      <c r="F8" s="37">
        <v>82</v>
      </c>
      <c r="G8" s="38">
        <f>SUM(D8:F8)</f>
        <v>255</v>
      </c>
      <c r="H8" s="13">
        <f>G8</f>
        <v>255</v>
      </c>
    </row>
    <row r="9" spans="1:8" x14ac:dyDescent="0.45">
      <c r="A9" s="20"/>
      <c r="G9" s="22" t="e">
        <f>#REF!+0.02</f>
        <v>#REF!</v>
      </c>
    </row>
  </sheetData>
  <sheetProtection selectLockedCells="1"/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classement10">
                <anchor moveWithCells="1" sizeWithCells="1">
                  <from>
                    <xdr:col>5</xdr:col>
                    <xdr:colOff>4763</xdr:colOff>
                    <xdr:row>2</xdr:row>
                    <xdr:rowOff>4763</xdr:rowOff>
                  </from>
                  <to>
                    <xdr:col>7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3"/>
  <dimension ref="A2:H12"/>
  <sheetViews>
    <sheetView workbookViewId="0">
      <selection activeCell="C12" sqref="C12"/>
    </sheetView>
  </sheetViews>
  <sheetFormatPr baseColWidth="10" defaultColWidth="11.3984375" defaultRowHeight="14.25" x14ac:dyDescent="0.45"/>
  <cols>
    <col min="1" max="1" width="6" style="12" customWidth="1"/>
    <col min="2" max="2" width="1.3984375" style="12" customWidth="1"/>
    <col min="3" max="3" width="37.59765625" style="12" customWidth="1"/>
    <col min="4" max="6" width="29.59765625" style="12" customWidth="1"/>
    <col min="7" max="7" width="8.73046875" style="12" customWidth="1"/>
    <col min="8" max="8" width="0" style="12" hidden="1" customWidth="1"/>
    <col min="9" max="16384" width="11.3984375" style="12"/>
  </cols>
  <sheetData>
    <row r="2" spans="1:8" ht="28.5" x14ac:dyDescent="0.85">
      <c r="A2" s="15"/>
      <c r="B2" s="15"/>
      <c r="C2" s="40" t="s">
        <v>21</v>
      </c>
      <c r="D2" s="40"/>
      <c r="E2" s="40"/>
      <c r="F2" s="40"/>
      <c r="G2" s="15"/>
      <c r="H2" s="15"/>
    </row>
    <row r="3" spans="1:8" ht="28.5" x14ac:dyDescent="0.85">
      <c r="A3" s="15"/>
      <c r="B3" s="15"/>
      <c r="C3" s="41" t="s">
        <v>20</v>
      </c>
      <c r="D3" s="41"/>
      <c r="E3" s="41"/>
      <c r="F3" s="41"/>
      <c r="G3" s="15"/>
      <c r="H3" s="15"/>
    </row>
    <row r="4" spans="1:8" ht="14.65" thickBot="1" x14ac:dyDescent="0.5"/>
    <row r="5" spans="1:8" ht="14.65" thickBot="1" x14ac:dyDescent="0.5">
      <c r="A5" s="16" t="s">
        <v>5</v>
      </c>
      <c r="B5" s="17"/>
      <c r="C5" s="18" t="s">
        <v>4</v>
      </c>
      <c r="D5" s="18" t="s">
        <v>0</v>
      </c>
      <c r="E5" s="18" t="s">
        <v>1</v>
      </c>
      <c r="F5" s="18" t="s">
        <v>2</v>
      </c>
      <c r="G5" s="18" t="s">
        <v>3</v>
      </c>
    </row>
    <row r="6" spans="1:8" ht="14.65" thickBot="1" x14ac:dyDescent="0.5">
      <c r="A6" s="20"/>
      <c r="G6" s="22">
        <f>G8+0.02</f>
        <v>244.02</v>
      </c>
    </row>
    <row r="7" spans="1:8" ht="14.65" thickBot="1" x14ac:dyDescent="0.5">
      <c r="A7" s="21">
        <f>RANK(H8,H8:H47,0)</f>
        <v>1</v>
      </c>
      <c r="B7" s="19"/>
      <c r="C7" s="10" t="s">
        <v>72</v>
      </c>
      <c r="D7" s="10" t="s">
        <v>73</v>
      </c>
      <c r="E7" s="10" t="s">
        <v>108</v>
      </c>
      <c r="F7" s="10" t="s">
        <v>109</v>
      </c>
      <c r="G7" s="22">
        <f>G8+0.01</f>
        <v>244.01</v>
      </c>
    </row>
    <row r="8" spans="1:8" x14ac:dyDescent="0.45">
      <c r="A8" s="20"/>
      <c r="D8" s="37">
        <v>89</v>
      </c>
      <c r="E8" s="37">
        <v>74</v>
      </c>
      <c r="F8" s="37">
        <v>81</v>
      </c>
      <c r="G8" s="38">
        <f>SUM(D8:F8)</f>
        <v>244</v>
      </c>
      <c r="H8" s="13">
        <f>G8</f>
        <v>244</v>
      </c>
    </row>
    <row r="9" spans="1:8" ht="14.65" thickBot="1" x14ac:dyDescent="0.5">
      <c r="A9" s="20"/>
      <c r="G9" s="22">
        <f>G11+0.02</f>
        <v>201.02</v>
      </c>
    </row>
    <row r="10" spans="1:8" ht="14.65" thickBot="1" x14ac:dyDescent="0.5">
      <c r="A10" s="21">
        <f>RANK(H11,H8:H47,0)</f>
        <v>2</v>
      </c>
      <c r="B10" s="19"/>
      <c r="C10" s="11" t="s">
        <v>110</v>
      </c>
      <c r="D10" s="10" t="s">
        <v>111</v>
      </c>
      <c r="E10" s="10" t="s">
        <v>112</v>
      </c>
      <c r="F10" s="10" t="s">
        <v>113</v>
      </c>
      <c r="G10" s="22">
        <f>G11+0.01</f>
        <v>201.01</v>
      </c>
    </row>
    <row r="11" spans="1:8" x14ac:dyDescent="0.45">
      <c r="A11" s="20"/>
      <c r="D11" s="37">
        <v>55</v>
      </c>
      <c r="E11" s="37">
        <v>69</v>
      </c>
      <c r="F11" s="37">
        <v>77</v>
      </c>
      <c r="G11" s="38">
        <f>SUM(D11:F11)</f>
        <v>201</v>
      </c>
      <c r="H11" s="13">
        <f>G11</f>
        <v>201</v>
      </c>
    </row>
    <row r="12" spans="1:8" x14ac:dyDescent="0.45">
      <c r="G12" s="22" t="e">
        <f>+#REF!+0.02</f>
        <v>#REF!</v>
      </c>
    </row>
  </sheetData>
  <sheetProtection selectLockedCells="1"/>
  <mergeCells count="2">
    <mergeCell ref="C2:F2"/>
    <mergeCell ref="C3:F3"/>
  </mergeCells>
  <pageMargins left="0.19685039370078741" right="0.19685039370078741" top="0.19685039370078741" bottom="0.19685039370078741" header="0" footer="0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classement13">
                <anchor moveWithCells="1" siz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2</xdr:row>
                    <xdr:rowOff>176213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/>
  <dimension ref="A1:R58"/>
  <sheetViews>
    <sheetView zoomScaleNormal="100" workbookViewId="0">
      <selection activeCell="C60" sqref="C60"/>
    </sheetView>
  </sheetViews>
  <sheetFormatPr baseColWidth="10" defaultRowHeight="14.25" x14ac:dyDescent="0.45"/>
  <cols>
    <col min="1" max="1" width="6" customWidth="1"/>
    <col min="2" max="2" width="1.3984375" customWidth="1"/>
    <col min="3" max="6" width="15.73046875" customWidth="1"/>
    <col min="7" max="7" width="8.73046875" customWidth="1"/>
    <col min="10" max="10" width="6" customWidth="1"/>
    <col min="11" max="11" width="1.3984375" customWidth="1"/>
    <col min="12" max="15" width="15.73046875" customWidth="1"/>
    <col min="16" max="16" width="8.73046875" style="34" customWidth="1"/>
  </cols>
  <sheetData>
    <row r="1" spans="1:16" x14ac:dyDescent="0.45">
      <c r="C1" t="s">
        <v>22</v>
      </c>
    </row>
    <row r="3" spans="1:16" x14ac:dyDescent="0.45">
      <c r="C3" t="s">
        <v>23</v>
      </c>
    </row>
    <row r="4" spans="1:16" x14ac:dyDescent="0.45">
      <c r="C4" t="s">
        <v>24</v>
      </c>
    </row>
    <row r="6" spans="1:16" x14ac:dyDescent="0.45">
      <c r="C6" t="s">
        <v>25</v>
      </c>
    </row>
    <row r="7" spans="1:16" x14ac:dyDescent="0.45">
      <c r="C7" t="s">
        <v>58</v>
      </c>
    </row>
    <row r="9" spans="1:16" x14ac:dyDescent="0.45">
      <c r="C9" t="s">
        <v>26</v>
      </c>
    </row>
    <row r="10" spans="1:16" x14ac:dyDescent="0.45">
      <c r="C10" t="s">
        <v>59</v>
      </c>
    </row>
    <row r="13" spans="1:16" x14ac:dyDescent="0.45">
      <c r="O13" s="24"/>
    </row>
    <row r="14" spans="1:16" ht="28.5" x14ac:dyDescent="0.85">
      <c r="A14" s="2"/>
      <c r="B14" s="2"/>
      <c r="C14" s="42" t="s">
        <v>11</v>
      </c>
      <c r="D14" s="42"/>
      <c r="E14" s="42"/>
      <c r="F14" s="42"/>
      <c r="G14" s="42"/>
      <c r="J14" s="2"/>
      <c r="K14" s="2"/>
      <c r="L14" s="42" t="s">
        <v>11</v>
      </c>
      <c r="M14" s="42"/>
      <c r="N14" s="42"/>
      <c r="O14" s="42"/>
      <c r="P14" s="42"/>
    </row>
    <row r="15" spans="1:16" ht="28.5" x14ac:dyDescent="0.85">
      <c r="A15" s="2"/>
      <c r="B15" s="2"/>
      <c r="C15" s="41" t="s">
        <v>10</v>
      </c>
      <c r="D15" s="41"/>
      <c r="E15" s="41"/>
      <c r="F15" s="41"/>
      <c r="G15" s="32"/>
      <c r="J15" s="2"/>
      <c r="K15" s="2"/>
      <c r="L15" s="41" t="s">
        <v>10</v>
      </c>
      <c r="M15" s="41"/>
      <c r="N15" s="41"/>
      <c r="O15" s="41"/>
      <c r="P15" s="35"/>
    </row>
    <row r="16" spans="1:16" ht="14.65" thickBot="1" x14ac:dyDescent="0.5">
      <c r="O16" s="24"/>
    </row>
    <row r="17" spans="1:18" ht="14.65" thickBot="1" x14ac:dyDescent="0.5">
      <c r="A17" s="7" t="s">
        <v>5</v>
      </c>
      <c r="B17" s="6"/>
      <c r="C17" s="4" t="s">
        <v>4</v>
      </c>
      <c r="D17" s="4" t="s">
        <v>0</v>
      </c>
      <c r="E17" s="4" t="s">
        <v>1</v>
      </c>
      <c r="F17" s="4" t="s">
        <v>2</v>
      </c>
      <c r="G17" s="4" t="s">
        <v>3</v>
      </c>
      <c r="J17" s="7" t="s">
        <v>5</v>
      </c>
      <c r="K17" s="6"/>
      <c r="L17" s="4" t="s">
        <v>4</v>
      </c>
      <c r="M17" s="4" t="s">
        <v>0</v>
      </c>
      <c r="N17" s="4" t="s">
        <v>1</v>
      </c>
      <c r="O17" s="25" t="s">
        <v>2</v>
      </c>
      <c r="P17" s="36" t="s">
        <v>3</v>
      </c>
    </row>
    <row r="18" spans="1:18" ht="14.65" thickBot="1" x14ac:dyDescent="0.5">
      <c r="G18" s="1">
        <f>G20+0.02</f>
        <v>0.02</v>
      </c>
      <c r="J18" s="9"/>
      <c r="O18" s="24"/>
      <c r="P18" s="26">
        <f>P20+0.02</f>
        <v>264.02</v>
      </c>
    </row>
    <row r="19" spans="1:18" ht="14.65" thickBot="1" x14ac:dyDescent="0.5">
      <c r="A19" s="8">
        <v>1</v>
      </c>
      <c r="B19" s="5"/>
      <c r="C19" s="3" t="s">
        <v>27</v>
      </c>
      <c r="D19" s="3" t="s">
        <v>28</v>
      </c>
      <c r="E19" s="3" t="s">
        <v>29</v>
      </c>
      <c r="F19" s="3" t="s">
        <v>30</v>
      </c>
      <c r="G19" s="26">
        <f>G20+0.01</f>
        <v>0.01</v>
      </c>
      <c r="J19" s="8">
        <v>4</v>
      </c>
      <c r="K19" s="5"/>
      <c r="L19" s="3" t="s">
        <v>27</v>
      </c>
      <c r="M19" s="3" t="s">
        <v>28</v>
      </c>
      <c r="N19" s="3" t="s">
        <v>29</v>
      </c>
      <c r="O19" s="3" t="s">
        <v>30</v>
      </c>
      <c r="P19" s="26">
        <f>P20+0.01</f>
        <v>264.01</v>
      </c>
    </row>
    <row r="20" spans="1:18" x14ac:dyDescent="0.45">
      <c r="A20" s="9"/>
      <c r="D20" s="27"/>
      <c r="E20" s="27"/>
      <c r="F20" s="27"/>
      <c r="G20" s="27">
        <f>SUM(D20:F20)</f>
        <v>0</v>
      </c>
      <c r="J20" s="9"/>
      <c r="M20" s="27">
        <v>89</v>
      </c>
      <c r="N20" s="27">
        <v>85</v>
      </c>
      <c r="O20" s="27">
        <v>90</v>
      </c>
      <c r="P20" s="27">
        <f>SUM(M20:O20)</f>
        <v>264</v>
      </c>
    </row>
    <row r="21" spans="1:18" ht="14.65" thickBot="1" x14ac:dyDescent="0.5">
      <c r="A21" s="9"/>
      <c r="G21" s="26">
        <f>+G23+0.02</f>
        <v>0.02</v>
      </c>
      <c r="J21" s="9"/>
      <c r="P21" s="26">
        <f>P23+0.02</f>
        <v>245.02</v>
      </c>
    </row>
    <row r="22" spans="1:18" ht="14.65" thickBot="1" x14ac:dyDescent="0.5">
      <c r="A22" s="8">
        <v>1</v>
      </c>
      <c r="B22" s="5"/>
      <c r="C22" s="14" t="s">
        <v>31</v>
      </c>
      <c r="D22" s="3" t="s">
        <v>32</v>
      </c>
      <c r="E22" s="3" t="s">
        <v>33</v>
      </c>
      <c r="F22" s="3" t="s">
        <v>34</v>
      </c>
      <c r="G22" s="26">
        <f>G23+0.01</f>
        <v>0.01</v>
      </c>
      <c r="J22" s="8">
        <v>1</v>
      </c>
      <c r="K22" s="5"/>
      <c r="L22" s="14" t="s">
        <v>31</v>
      </c>
      <c r="M22" s="3" t="s">
        <v>32</v>
      </c>
      <c r="N22" s="3" t="s">
        <v>33</v>
      </c>
      <c r="O22" s="3" t="s">
        <v>34</v>
      </c>
      <c r="P22" s="26">
        <f>P23+0.01</f>
        <v>245.01</v>
      </c>
    </row>
    <row r="23" spans="1:18" x14ac:dyDescent="0.45">
      <c r="A23" s="9"/>
      <c r="D23" s="27"/>
      <c r="E23" s="27"/>
      <c r="F23" s="27"/>
      <c r="G23" s="27">
        <f>SUM(D23:F23)</f>
        <v>0</v>
      </c>
      <c r="J23" s="9"/>
      <c r="M23" s="27">
        <v>75</v>
      </c>
      <c r="N23" s="27">
        <v>85</v>
      </c>
      <c r="O23" s="27">
        <v>85</v>
      </c>
      <c r="P23" s="27">
        <f>SUM(M23:O23)</f>
        <v>245</v>
      </c>
    </row>
    <row r="24" spans="1:18" ht="14.65" thickBot="1" x14ac:dyDescent="0.5">
      <c r="A24" s="9"/>
      <c r="G24" s="26">
        <f>G26+0.02</f>
        <v>0.02</v>
      </c>
      <c r="O24" s="24"/>
      <c r="P24" s="26">
        <f>+P26+0.02</f>
        <v>243.02</v>
      </c>
    </row>
    <row r="25" spans="1:18" ht="14.65" thickBot="1" x14ac:dyDescent="0.5">
      <c r="A25" s="8">
        <v>1</v>
      </c>
      <c r="B25" s="5"/>
      <c r="C25" s="3"/>
      <c r="D25" s="3"/>
      <c r="E25" s="3"/>
      <c r="F25" s="3"/>
      <c r="G25" s="26">
        <f>G26+0.01</f>
        <v>0.01</v>
      </c>
      <c r="J25" s="8">
        <v>2</v>
      </c>
      <c r="K25" s="5"/>
      <c r="L25" s="3" t="s">
        <v>35</v>
      </c>
      <c r="M25" s="3" t="s">
        <v>36</v>
      </c>
      <c r="N25" s="3" t="s">
        <v>37</v>
      </c>
      <c r="O25" s="28" t="s">
        <v>38</v>
      </c>
      <c r="P25" s="26">
        <f>P26+0.01</f>
        <v>243.01</v>
      </c>
    </row>
    <row r="26" spans="1:18" x14ac:dyDescent="0.45">
      <c r="A26" s="9"/>
      <c r="D26" s="27"/>
      <c r="E26" s="27"/>
      <c r="F26" s="27"/>
      <c r="G26" s="27">
        <f>SUM(D26:F26)</f>
        <v>0</v>
      </c>
      <c r="J26" s="9"/>
      <c r="M26" s="27">
        <v>78</v>
      </c>
      <c r="N26" s="27">
        <v>74</v>
      </c>
      <c r="O26" s="27">
        <v>91</v>
      </c>
      <c r="P26" s="27">
        <f>SUM(M26:O26)</f>
        <v>243</v>
      </c>
    </row>
    <row r="27" spans="1:18" ht="14.65" thickBot="1" x14ac:dyDescent="0.5">
      <c r="A27" s="9"/>
      <c r="G27" s="26">
        <f>+G29+0.02</f>
        <v>0.02</v>
      </c>
      <c r="J27" s="9"/>
      <c r="O27" s="24"/>
      <c r="P27" s="26">
        <f>+P29+0.02</f>
        <v>243.05</v>
      </c>
    </row>
    <row r="28" spans="1:18" ht="14.65" thickBot="1" x14ac:dyDescent="0.5">
      <c r="A28" s="8">
        <v>1</v>
      </c>
      <c r="B28" s="5"/>
      <c r="C28" s="14"/>
      <c r="D28" s="3"/>
      <c r="E28" s="3"/>
      <c r="F28" s="3"/>
      <c r="G28" s="26">
        <f>G29+0.01</f>
        <v>0.01</v>
      </c>
      <c r="J28" s="8">
        <v>2</v>
      </c>
      <c r="K28" s="5"/>
      <c r="L28" s="14" t="s">
        <v>39</v>
      </c>
      <c r="M28" s="3" t="s">
        <v>40</v>
      </c>
      <c r="N28" s="3" t="s">
        <v>41</v>
      </c>
      <c r="O28" s="28" t="s">
        <v>42</v>
      </c>
      <c r="P28" s="26">
        <f>P29+0.01</f>
        <v>243.04</v>
      </c>
    </row>
    <row r="29" spans="1:18" x14ac:dyDescent="0.45">
      <c r="A29" s="9"/>
      <c r="D29" s="27"/>
      <c r="E29" s="27"/>
      <c r="F29" s="27"/>
      <c r="G29" s="27">
        <f>SUM(D29:F29)</f>
        <v>0</v>
      </c>
      <c r="J29" s="9"/>
      <c r="M29" s="27">
        <v>69</v>
      </c>
      <c r="N29" s="27">
        <v>85</v>
      </c>
      <c r="O29" s="27">
        <v>89.03</v>
      </c>
      <c r="P29" s="33">
        <f>SUM(M29:O29)</f>
        <v>243.03</v>
      </c>
    </row>
    <row r="30" spans="1:18" ht="14.65" thickBot="1" x14ac:dyDescent="0.5">
      <c r="A30" s="9"/>
      <c r="G30" s="26">
        <f>G32+0.02</f>
        <v>0.02</v>
      </c>
      <c r="J30" s="9"/>
      <c r="O30" s="24"/>
      <c r="P30" s="26">
        <f>P32+0.02</f>
        <v>238.02</v>
      </c>
      <c r="Q30" t="s">
        <v>56</v>
      </c>
    </row>
    <row r="31" spans="1:18" ht="14.65" thickBot="1" x14ac:dyDescent="0.5">
      <c r="A31" s="8">
        <v>1</v>
      </c>
      <c r="B31" s="5"/>
      <c r="C31" s="3"/>
      <c r="D31" s="3"/>
      <c r="E31" s="3"/>
      <c r="F31" s="3"/>
      <c r="G31" s="26">
        <f>G32+0.01</f>
        <v>0.01</v>
      </c>
      <c r="J31" s="8">
        <v>5</v>
      </c>
      <c r="K31" s="5"/>
      <c r="L31" s="3" t="s">
        <v>43</v>
      </c>
      <c r="M31" s="3" t="s">
        <v>44</v>
      </c>
      <c r="N31" s="3" t="s">
        <v>45</v>
      </c>
      <c r="O31" s="28" t="s">
        <v>46</v>
      </c>
      <c r="P31" s="26">
        <f>P32+0.01</f>
        <v>238.01</v>
      </c>
      <c r="R31" s="29">
        <v>243.03</v>
      </c>
    </row>
    <row r="32" spans="1:18" x14ac:dyDescent="0.45">
      <c r="A32" s="9"/>
      <c r="D32" s="27"/>
      <c r="E32" s="27"/>
      <c r="F32" s="27"/>
      <c r="G32" s="27">
        <f>SUM(D32:F32)</f>
        <v>0</v>
      </c>
      <c r="J32" s="9"/>
      <c r="M32" s="27">
        <v>75</v>
      </c>
      <c r="N32" s="27">
        <v>85</v>
      </c>
      <c r="O32" s="27">
        <v>78</v>
      </c>
      <c r="P32" s="33">
        <f>SUM(M32:O32)</f>
        <v>238</v>
      </c>
    </row>
    <row r="33" spans="3:16" x14ac:dyDescent="0.45">
      <c r="J33" s="9"/>
      <c r="O33" s="24"/>
      <c r="P33" s="26">
        <f>P35+0.02</f>
        <v>0.02</v>
      </c>
    </row>
    <row r="35" spans="3:16" x14ac:dyDescent="0.45">
      <c r="C35" t="s">
        <v>47</v>
      </c>
    </row>
    <row r="36" spans="3:16" x14ac:dyDescent="0.45">
      <c r="C36" t="s">
        <v>69</v>
      </c>
    </row>
    <row r="37" spans="3:16" x14ac:dyDescent="0.45">
      <c r="C37" t="s">
        <v>70</v>
      </c>
    </row>
    <row r="38" spans="3:16" x14ac:dyDescent="0.45">
      <c r="C38" t="s">
        <v>68</v>
      </c>
    </row>
    <row r="39" spans="3:16" x14ac:dyDescent="0.45">
      <c r="C39" t="s">
        <v>67</v>
      </c>
    </row>
    <row r="41" spans="3:16" x14ac:dyDescent="0.45">
      <c r="C41" t="s">
        <v>48</v>
      </c>
    </row>
    <row r="42" spans="3:16" x14ac:dyDescent="0.45">
      <c r="C42" t="s">
        <v>63</v>
      </c>
    </row>
    <row r="43" spans="3:16" x14ac:dyDescent="0.45">
      <c r="C43" s="30" t="s">
        <v>49</v>
      </c>
      <c r="D43" s="30"/>
      <c r="E43" s="30"/>
    </row>
    <row r="44" spans="3:16" x14ac:dyDescent="0.45">
      <c r="C44" t="s">
        <v>57</v>
      </c>
    </row>
    <row r="45" spans="3:16" x14ac:dyDescent="0.45">
      <c r="C45" s="30" t="s">
        <v>50</v>
      </c>
      <c r="D45" s="30"/>
      <c r="E45" s="30"/>
    </row>
    <row r="46" spans="3:16" x14ac:dyDescent="0.45">
      <c r="C46" t="s">
        <v>64</v>
      </c>
    </row>
    <row r="47" spans="3:16" x14ac:dyDescent="0.45">
      <c r="C47" t="s">
        <v>51</v>
      </c>
    </row>
    <row r="48" spans="3:16" x14ac:dyDescent="0.45">
      <c r="C48" t="s">
        <v>65</v>
      </c>
    </row>
    <row r="49" spans="3:12" x14ac:dyDescent="0.45">
      <c r="C49" t="s">
        <v>61</v>
      </c>
      <c r="G49" s="30" t="s">
        <v>60</v>
      </c>
      <c r="H49" s="30"/>
      <c r="I49" s="30"/>
      <c r="J49" s="30"/>
      <c r="K49" s="30"/>
      <c r="L49" s="30"/>
    </row>
    <row r="50" spans="3:12" x14ac:dyDescent="0.45">
      <c r="G50" s="30" t="s">
        <v>62</v>
      </c>
      <c r="H50" s="30"/>
      <c r="I50" s="30"/>
      <c r="J50" s="30"/>
      <c r="K50" s="30"/>
      <c r="L50" s="30"/>
    </row>
    <row r="51" spans="3:12" x14ac:dyDescent="0.45">
      <c r="C51" s="31" t="s">
        <v>52</v>
      </c>
      <c r="D51" s="31"/>
      <c r="E51" s="31"/>
    </row>
    <row r="52" spans="3:12" x14ac:dyDescent="0.45">
      <c r="C52" t="s">
        <v>66</v>
      </c>
    </row>
    <row r="53" spans="3:12" x14ac:dyDescent="0.45">
      <c r="C53" t="s">
        <v>53</v>
      </c>
    </row>
    <row r="54" spans="3:12" x14ac:dyDescent="0.45">
      <c r="C54" t="s">
        <v>54</v>
      </c>
    </row>
    <row r="55" spans="3:12" x14ac:dyDescent="0.45">
      <c r="C55" t="s">
        <v>55</v>
      </c>
    </row>
    <row r="58" spans="3:12" x14ac:dyDescent="0.45">
      <c r="C58" t="s">
        <v>71</v>
      </c>
    </row>
  </sheetData>
  <sheetProtection password="CA59" sheet="1" objects="1" scenarios="1" selectLockedCells="1" selectUnlockedCells="1"/>
  <mergeCells count="4">
    <mergeCell ref="C14:G14"/>
    <mergeCell ref="C15:F15"/>
    <mergeCell ref="L14:P14"/>
    <mergeCell ref="L15:O1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>
                <anchor moveWithCells="1" sizeWithCells="1">
                  <from>
                    <xdr:col>4</xdr:col>
                    <xdr:colOff>519113</xdr:colOff>
                    <xdr:row>14</xdr:row>
                    <xdr:rowOff>4763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4" name="Button 2">
              <controlPr defaultSize="0" print="0" autoFill="0" autoPict="0">
                <anchor moveWithCells="1" sizeWithCells="1">
                  <from>
                    <xdr:col>14</xdr:col>
                    <xdr:colOff>0</xdr:colOff>
                    <xdr:row>14</xdr:row>
                    <xdr:rowOff>0</xdr:rowOff>
                  </from>
                  <to>
                    <xdr:col>16</xdr:col>
                    <xdr:colOff>4763</xdr:colOff>
                    <xdr:row>14</xdr:row>
                    <xdr:rowOff>176213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Button 3">
              <controlPr defaultSize="0" print="0" autoFill="0" autoPict="0">
                <anchor moveWithCells="1" sizeWithCells="1">
                  <from>
                    <xdr:col>13</xdr:col>
                    <xdr:colOff>519113</xdr:colOff>
                    <xdr:row>14</xdr:row>
                    <xdr:rowOff>4763</xdr:rowOff>
                  </from>
                  <to>
                    <xdr:col>16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Miquelet</vt:lpstr>
      <vt:lpstr>Maximilien</vt:lpstr>
      <vt:lpstr>Cominazzo</vt:lpstr>
      <vt:lpstr>Kuchenreuter</vt:lpstr>
      <vt:lpstr>ColtMariette</vt:lpstr>
      <vt:lpstr>Tanegashima</vt:lpstr>
      <vt:lpstr>Vetterli</vt:lpstr>
      <vt:lpstr>Lamarmora</vt:lpstr>
      <vt:lpstr>mode d'emploi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François CARDINAL</cp:lastModifiedBy>
  <cp:lastPrinted>2022-05-15T19:49:05Z</cp:lastPrinted>
  <dcterms:created xsi:type="dcterms:W3CDTF">2016-05-07T09:03:21Z</dcterms:created>
  <dcterms:modified xsi:type="dcterms:W3CDTF">2022-05-15T20:58:00Z</dcterms:modified>
</cp:coreProperties>
</file>